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ректор\Desktop\08.09.23г\ВСОКО\анализ контрольных работ\математика 9 классы\"/>
    </mc:Choice>
  </mc:AlternateContent>
  <bookViews>
    <workbookView xWindow="0" yWindow="0" windowWidth="28620" windowHeight="12300"/>
  </bookViews>
  <sheets>
    <sheet name="Свод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9" i="3" l="1"/>
  <c r="AE56" i="3"/>
  <c r="AD21" i="3"/>
  <c r="AE21" i="3" s="1"/>
  <c r="AD49" i="3"/>
  <c r="AE49" i="3" s="1"/>
  <c r="AD56" i="3"/>
  <c r="AD48" i="3"/>
  <c r="AE48" i="3" s="1"/>
  <c r="AD60" i="3"/>
  <c r="AD45" i="3"/>
  <c r="AD50" i="3"/>
  <c r="AE50" i="3" s="1"/>
  <c r="AD34" i="3"/>
  <c r="AE34" i="3" s="1"/>
  <c r="AD26" i="3"/>
  <c r="AE26" i="3" s="1"/>
  <c r="AD46" i="3"/>
  <c r="AE46" i="3" s="1"/>
  <c r="AD35" i="3"/>
  <c r="AE35" i="3" s="1"/>
  <c r="AD36" i="3"/>
  <c r="AE36" i="3" s="1"/>
  <c r="AD51" i="3"/>
  <c r="AE51" i="3" s="1"/>
  <c r="AD42" i="3"/>
  <c r="AE42" i="3" s="1"/>
  <c r="AD37" i="3"/>
  <c r="AE37" i="3" s="1"/>
  <c r="AD52" i="3"/>
  <c r="AE52" i="3" s="1"/>
  <c r="AD55" i="3"/>
  <c r="AD57" i="3"/>
  <c r="AD61" i="3"/>
  <c r="W53" i="3"/>
  <c r="Q53" i="3"/>
  <c r="W40" i="3"/>
  <c r="AD40" i="3" s="1"/>
  <c r="AE40" i="3" s="1"/>
  <c r="Q40" i="3"/>
  <c r="AD53" i="3" l="1"/>
  <c r="AE53" i="3" s="1"/>
  <c r="W25" i="3"/>
  <c r="Q25" i="3"/>
  <c r="W20" i="3"/>
  <c r="Q20" i="3"/>
  <c r="W19" i="3"/>
  <c r="Q19" i="3"/>
  <c r="W10" i="3"/>
  <c r="Q10" i="3"/>
  <c r="W16" i="3"/>
  <c r="Q16" i="3"/>
  <c r="W13" i="3"/>
  <c r="Q13" i="3"/>
  <c r="W15" i="3"/>
  <c r="Q15" i="3"/>
  <c r="W12" i="3"/>
  <c r="Q12" i="3"/>
  <c r="W24" i="3"/>
  <c r="Q24" i="3"/>
  <c r="W18" i="3"/>
  <c r="Q18" i="3"/>
  <c r="W9" i="3"/>
  <c r="Q9" i="3"/>
  <c r="W30" i="3"/>
  <c r="Q30" i="3"/>
  <c r="W14" i="3"/>
  <c r="Q14" i="3"/>
  <c r="W28" i="3"/>
  <c r="Q28" i="3"/>
  <c r="W11" i="3"/>
  <c r="Q11" i="3"/>
  <c r="AD11" i="3" l="1"/>
  <c r="AE11" i="3" s="1"/>
  <c r="AD28" i="3"/>
  <c r="AE28" i="3" s="1"/>
  <c r="AD14" i="3"/>
  <c r="AE14" i="3" s="1"/>
  <c r="AD30" i="3"/>
  <c r="AE30" i="3" s="1"/>
  <c r="AD9" i="3"/>
  <c r="AE9" i="3" s="1"/>
  <c r="AD18" i="3"/>
  <c r="AE18" i="3" s="1"/>
  <c r="AD24" i="3"/>
  <c r="AE24" i="3" s="1"/>
  <c r="AD12" i="3"/>
  <c r="AE12" i="3" s="1"/>
  <c r="AD15" i="3"/>
  <c r="AE15" i="3" s="1"/>
  <c r="AD13" i="3"/>
  <c r="AE13" i="3" s="1"/>
  <c r="AD16" i="3"/>
  <c r="AE16" i="3" s="1"/>
  <c r="AD10" i="3"/>
  <c r="AE10" i="3" s="1"/>
  <c r="AD19" i="3"/>
  <c r="AE19" i="3" s="1"/>
  <c r="AD20" i="3"/>
  <c r="AE20" i="3" s="1"/>
  <c r="AD25" i="3"/>
  <c r="AE25" i="3" s="1"/>
  <c r="Q44" i="3"/>
  <c r="Q38" i="3"/>
  <c r="Q33" i="3"/>
  <c r="W27" i="3"/>
  <c r="Q27" i="3"/>
  <c r="AD27" i="3" s="1"/>
  <c r="AE27" i="3" s="1"/>
  <c r="W23" i="3"/>
  <c r="W44" i="3"/>
  <c r="Q22" i="3"/>
  <c r="Q31" i="3"/>
  <c r="Q39" i="3"/>
  <c r="Q47" i="3"/>
  <c r="Q23" i="3"/>
  <c r="AD23" i="3" s="1"/>
  <c r="AE23" i="3" s="1"/>
  <c r="AD44" i="3" l="1"/>
  <c r="AE44" i="3" s="1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C62" i="3"/>
  <c r="Q32" i="3"/>
  <c r="Q43" i="3"/>
  <c r="Q17" i="3"/>
  <c r="Q41" i="3" l="1"/>
  <c r="W39" i="3"/>
  <c r="AD39" i="3" s="1"/>
  <c r="AE39" i="3" s="1"/>
  <c r="AC62" i="3" l="1"/>
  <c r="AB62" i="3"/>
  <c r="AA62" i="3"/>
  <c r="Z62" i="3"/>
  <c r="Y62" i="3"/>
  <c r="X62" i="3"/>
  <c r="V62" i="3"/>
  <c r="U62" i="3"/>
  <c r="T62" i="3"/>
  <c r="S62" i="3"/>
  <c r="R62" i="3"/>
  <c r="W47" i="3"/>
  <c r="AE47" i="3" s="1"/>
  <c r="W31" i="3"/>
  <c r="AD31" i="3" s="1"/>
  <c r="AE31" i="3" s="1"/>
  <c r="W22" i="3"/>
  <c r="AD22" i="3" s="1"/>
  <c r="AE22" i="3" s="1"/>
  <c r="W41" i="3"/>
  <c r="AD41" i="3" s="1"/>
  <c r="AE41" i="3" s="1"/>
  <c r="W58" i="3"/>
  <c r="Q58" i="3"/>
  <c r="W29" i="3"/>
  <c r="Q29" i="3"/>
  <c r="AD29" i="3" s="1"/>
  <c r="AE29" i="3" s="1"/>
  <c r="W33" i="3"/>
  <c r="AD33" i="3" s="1"/>
  <c r="AE33" i="3" s="1"/>
  <c r="W32" i="3"/>
  <c r="AD32" i="3" s="1"/>
  <c r="AE32" i="3" s="1"/>
  <c r="W43" i="3"/>
  <c r="AD43" i="3" s="1"/>
  <c r="W17" i="3"/>
  <c r="W38" i="3"/>
  <c r="AD58" i="3" l="1"/>
  <c r="AD38" i="3"/>
  <c r="AE38" i="3" s="1"/>
  <c r="AD17" i="3"/>
  <c r="AE17" i="3" s="1"/>
  <c r="C5" i="3" s="1"/>
  <c r="AE43" i="3"/>
  <c r="AD62" i="3" l="1"/>
  <c r="E68" i="3"/>
  <c r="E69" i="3"/>
  <c r="E67" i="3"/>
  <c r="E66" i="3"/>
  <c r="AE62" i="3"/>
  <c r="M68" i="3" l="1"/>
  <c r="M67" i="3"/>
  <c r="AB63" i="3"/>
  <c r="Z63" i="3"/>
  <c r="X63" i="3"/>
  <c r="U63" i="3"/>
  <c r="S63" i="3"/>
  <c r="P63" i="3"/>
  <c r="N63" i="3"/>
  <c r="L63" i="3"/>
  <c r="J63" i="3"/>
  <c r="H63" i="3"/>
  <c r="F63" i="3"/>
  <c r="D63" i="3"/>
  <c r="C63" i="3"/>
  <c r="G63" i="3"/>
  <c r="K63" i="3"/>
  <c r="O63" i="3"/>
  <c r="T63" i="3"/>
  <c r="Y63" i="3"/>
  <c r="AC63" i="3"/>
  <c r="E63" i="3"/>
  <c r="I63" i="3"/>
  <c r="M63" i="3"/>
  <c r="R63" i="3"/>
  <c r="V63" i="3"/>
  <c r="AA63" i="3"/>
  <c r="F66" i="3"/>
  <c r="F69" i="3"/>
  <c r="F67" i="3"/>
  <c r="F68" i="3"/>
</calcChain>
</file>

<file path=xl/sharedStrings.xml><?xml version="1.0" encoding="utf-8"?>
<sst xmlns="http://schemas.openxmlformats.org/spreadsheetml/2006/main" count="302" uniqueCount="26">
  <si>
    <t>2022-2023 учебный год</t>
  </si>
  <si>
    <t>Если ученик отсутствовал, то не забудьте в столбце "экзамен" напротив фамилии ребенка поставить "н"</t>
  </si>
  <si>
    <t>Писали работу</t>
  </si>
  <si>
    <t>Практико-ор.задачи</t>
  </si>
  <si>
    <t>Алгебра</t>
  </si>
  <si>
    <t>∑</t>
  </si>
  <si>
    <t>Геометрия</t>
  </si>
  <si>
    <t>Часть 2</t>
  </si>
  <si>
    <t>итого</t>
  </si>
  <si>
    <t>экзамен</t>
  </si>
  <si>
    <t>№</t>
  </si>
  <si>
    <t>ФИ</t>
  </si>
  <si>
    <t>х</t>
  </si>
  <si>
    <t>Итого выполнили:</t>
  </si>
  <si>
    <t>% выполнения:</t>
  </si>
  <si>
    <t>Количество учащихся, получивших</t>
  </si>
  <si>
    <t>"2"</t>
  </si>
  <si>
    <t>"3"</t>
  </si>
  <si>
    <t>Качество, %</t>
  </si>
  <si>
    <t>"4"</t>
  </si>
  <si>
    <t>Успеваемость, %</t>
  </si>
  <si>
    <t>"5"</t>
  </si>
  <si>
    <t>Учитель математики:____________/Я.Ю. Хрипаченко/</t>
  </si>
  <si>
    <t>ДАТА 10.05.2023</t>
  </si>
  <si>
    <t>н</t>
  </si>
  <si>
    <t>Итоговая контрольная работа в форме ОГЭ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</si>
</sst>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0" borderId="0" xfId="1" applyFont="1" applyProtection="1">
      <protection locked="0"/>
    </xf>
    <xf numFmtId="14" fontId="4" fillId="0" borderId="0" xfId="1" applyNumberFormat="1" applyFont="1" applyProtection="1">
      <protection locked="0"/>
    </xf>
    <xf numFmtId="0" fontId="5" fillId="0" borderId="0" xfId="1" applyFont="1" applyProtection="1">
      <protection locked="0"/>
    </xf>
    <xf numFmtId="0" fontId="4" fillId="0" borderId="0" xfId="1" applyFont="1" applyBorder="1" applyProtection="1">
      <protection locked="0"/>
    </xf>
    <xf numFmtId="0" fontId="5" fillId="0" borderId="9" xfId="1" applyFont="1" applyFill="1" applyBorder="1" applyProtection="1">
      <protection locked="0"/>
    </xf>
    <xf numFmtId="0" fontId="5" fillId="0" borderId="10" xfId="1" applyFont="1" applyFill="1" applyBorder="1" applyProtection="1">
      <protection locked="0"/>
    </xf>
    <xf numFmtId="0" fontId="5" fillId="0" borderId="11" xfId="1" applyFont="1" applyFill="1" applyBorder="1" applyProtection="1">
      <protection locked="0"/>
    </xf>
    <xf numFmtId="0" fontId="5" fillId="0" borderId="13" xfId="1" applyFont="1" applyFill="1" applyBorder="1" applyProtection="1">
      <protection locked="0"/>
    </xf>
    <xf numFmtId="0" fontId="4" fillId="0" borderId="9" xfId="1" applyFont="1" applyBorder="1" applyProtection="1">
      <protection locked="0"/>
    </xf>
    <xf numFmtId="0" fontId="4" fillId="0" borderId="3" xfId="1" applyFont="1" applyBorder="1" applyProtection="1">
      <protection locked="0"/>
    </xf>
    <xf numFmtId="0" fontId="4" fillId="0" borderId="15" xfId="1" applyFont="1" applyBorder="1" applyProtection="1">
      <protection locked="0"/>
    </xf>
    <xf numFmtId="9" fontId="4" fillId="0" borderId="9" xfId="1" applyNumberFormat="1" applyFont="1" applyBorder="1" applyProtection="1">
      <protection locked="0"/>
    </xf>
    <xf numFmtId="9" fontId="4" fillId="0" borderId="1" xfId="1" applyNumberFormat="1" applyFont="1" applyBorder="1" applyProtection="1">
      <protection locked="0"/>
    </xf>
    <xf numFmtId="9" fontId="4" fillId="0" borderId="16" xfId="1" applyNumberFormat="1" applyFont="1" applyBorder="1" applyProtection="1">
      <protection locked="0"/>
    </xf>
    <xf numFmtId="9" fontId="4" fillId="0" borderId="3" xfId="1" applyNumberFormat="1" applyFont="1" applyBorder="1" applyProtection="1">
      <protection locked="0"/>
    </xf>
    <xf numFmtId="0" fontId="4" fillId="0" borderId="19" xfId="1" applyFont="1" applyBorder="1" applyProtection="1">
      <protection locked="0"/>
    </xf>
    <xf numFmtId="0" fontId="4" fillId="0" borderId="10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0" borderId="21" xfId="1" applyFont="1" applyBorder="1" applyProtection="1">
      <protection locked="0"/>
    </xf>
    <xf numFmtId="0" fontId="4" fillId="0" borderId="22" xfId="1" applyFont="1" applyBorder="1" applyProtection="1">
      <protection locked="0"/>
    </xf>
    <xf numFmtId="0" fontId="4" fillId="0" borderId="23" xfId="1" applyFont="1" applyBorder="1" applyProtection="1">
      <protection locked="0"/>
    </xf>
    <xf numFmtId="0" fontId="6" fillId="3" borderId="9" xfId="1" applyFont="1" applyFill="1" applyBorder="1" applyProtection="1">
      <protection locked="0"/>
    </xf>
    <xf numFmtId="0" fontId="7" fillId="3" borderId="9" xfId="1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horizontal="left" vertical="center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1" applyFont="1" applyFill="1" applyBorder="1" applyAlignment="1" applyProtection="1">
      <alignment horizontal="center" vertical="center"/>
    </xf>
    <xf numFmtId="0" fontId="9" fillId="3" borderId="9" xfId="2" applyFont="1" applyFill="1" applyBorder="1" applyAlignment="1" applyProtection="1">
      <alignment horizontal="center" wrapText="1"/>
      <protection locked="0"/>
    </xf>
    <xf numFmtId="0" fontId="10" fillId="3" borderId="9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9" xfId="2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8" fillId="3" borderId="9" xfId="1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center" vertical="center" wrapText="1"/>
    </xf>
    <xf numFmtId="0" fontId="8" fillId="5" borderId="9" xfId="1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9" xfId="1" applyFont="1" applyBorder="1" applyAlignment="1" applyProtection="1">
      <alignment horizontal="center" vertical="center" wrapText="1"/>
      <protection locked="0"/>
    </xf>
    <xf numFmtId="1" fontId="4" fillId="0" borderId="24" xfId="1" applyNumberFormat="1" applyFont="1" applyBorder="1" applyAlignment="1" applyProtection="1">
      <alignment horizontal="center" vertical="center"/>
      <protection locked="0"/>
    </xf>
    <xf numFmtId="1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10" fontId="4" fillId="0" borderId="1" xfId="1" applyNumberFormat="1" applyFont="1" applyBorder="1" applyAlignment="1" applyProtection="1">
      <alignment horizontal="center"/>
      <protection locked="0"/>
    </xf>
    <xf numFmtId="10" fontId="4" fillId="0" borderId="3" xfId="1" applyNumberFormat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71"/>
  <sheetViews>
    <sheetView tabSelected="1" zoomScaleNormal="100" zoomScaleSheetLayoutView="80" workbookViewId="0">
      <selection activeCell="AM28" sqref="AM28"/>
    </sheetView>
  </sheetViews>
  <sheetFormatPr defaultRowHeight="15" x14ac:dyDescent="0.25"/>
  <cols>
    <col min="1" max="1" width="4.7109375" style="1" customWidth="1"/>
    <col min="2" max="2" width="22.140625" style="1" customWidth="1"/>
    <col min="3" max="3" width="6.28515625" style="1" bestFit="1" customWidth="1"/>
    <col min="4" max="4" width="5" style="1" customWidth="1"/>
    <col min="5" max="5" width="5.140625" style="1" customWidth="1"/>
    <col min="6" max="6" width="4.85546875" style="1" customWidth="1"/>
    <col min="7" max="7" width="4.85546875" style="1" bestFit="1" customWidth="1"/>
    <col min="8" max="8" width="5.140625" style="1" bestFit="1" customWidth="1"/>
    <col min="9" max="9" width="5" style="1" customWidth="1"/>
    <col min="10" max="10" width="4.85546875" style="1" bestFit="1" customWidth="1"/>
    <col min="11" max="12" width="5.140625" style="1" bestFit="1" customWidth="1"/>
    <col min="13" max="14" width="4.85546875" style="1" bestFit="1" customWidth="1"/>
    <col min="15" max="15" width="5.85546875" style="1" bestFit="1" customWidth="1"/>
    <col min="16" max="16" width="4.85546875" style="1" bestFit="1" customWidth="1"/>
    <col min="17" max="17" width="4.42578125" style="1" customWidth="1"/>
    <col min="18" max="20" width="4.85546875" style="1" bestFit="1" customWidth="1"/>
    <col min="21" max="21" width="5.85546875" style="1" bestFit="1" customWidth="1"/>
    <col min="22" max="22" width="4.85546875" style="1" bestFit="1" customWidth="1"/>
    <col min="23" max="23" width="4.42578125" style="1" customWidth="1"/>
    <col min="24" max="27" width="4.85546875" style="1" bestFit="1" customWidth="1"/>
    <col min="28" max="29" width="4.42578125" style="1" customWidth="1"/>
    <col min="30" max="31" width="8.42578125" style="3" customWidth="1"/>
    <col min="32" max="254" width="9.140625" style="1"/>
    <col min="255" max="255" width="4.7109375" style="1" customWidth="1"/>
    <col min="256" max="256" width="22.140625" style="1" customWidth="1"/>
    <col min="257" max="257" width="4.85546875" style="1" customWidth="1"/>
    <col min="258" max="258" width="5" style="1" customWidth="1"/>
    <col min="259" max="259" width="5.140625" style="1" customWidth="1"/>
    <col min="260" max="260" width="4.85546875" style="1" customWidth="1"/>
    <col min="261" max="262" width="4.7109375" style="1" customWidth="1"/>
    <col min="263" max="263" width="5" style="1" customWidth="1"/>
    <col min="264" max="264" width="6.28515625" style="1" customWidth="1"/>
    <col min="265" max="266" width="4.5703125" style="1" customWidth="1"/>
    <col min="267" max="267" width="5.85546875" style="1" customWidth="1"/>
    <col min="268" max="283" width="4.42578125" style="1" customWidth="1"/>
    <col min="284" max="285" width="8.42578125" style="1" customWidth="1"/>
    <col min="286" max="510" width="9.140625" style="1"/>
    <col min="511" max="511" width="4.7109375" style="1" customWidth="1"/>
    <col min="512" max="512" width="22.140625" style="1" customWidth="1"/>
    <col min="513" max="513" width="4.85546875" style="1" customWidth="1"/>
    <col min="514" max="514" width="5" style="1" customWidth="1"/>
    <col min="515" max="515" width="5.140625" style="1" customWidth="1"/>
    <col min="516" max="516" width="4.85546875" style="1" customWidth="1"/>
    <col min="517" max="518" width="4.7109375" style="1" customWidth="1"/>
    <col min="519" max="519" width="5" style="1" customWidth="1"/>
    <col min="520" max="520" width="6.28515625" style="1" customWidth="1"/>
    <col min="521" max="522" width="4.5703125" style="1" customWidth="1"/>
    <col min="523" max="523" width="5.85546875" style="1" customWidth="1"/>
    <col min="524" max="539" width="4.42578125" style="1" customWidth="1"/>
    <col min="540" max="541" width="8.42578125" style="1" customWidth="1"/>
    <col min="542" max="766" width="9.140625" style="1"/>
    <col min="767" max="767" width="4.7109375" style="1" customWidth="1"/>
    <col min="768" max="768" width="22.140625" style="1" customWidth="1"/>
    <col min="769" max="769" width="4.85546875" style="1" customWidth="1"/>
    <col min="770" max="770" width="5" style="1" customWidth="1"/>
    <col min="771" max="771" width="5.140625" style="1" customWidth="1"/>
    <col min="772" max="772" width="4.85546875" style="1" customWidth="1"/>
    <col min="773" max="774" width="4.7109375" style="1" customWidth="1"/>
    <col min="775" max="775" width="5" style="1" customWidth="1"/>
    <col min="776" max="776" width="6.28515625" style="1" customWidth="1"/>
    <col min="777" max="778" width="4.5703125" style="1" customWidth="1"/>
    <col min="779" max="779" width="5.85546875" style="1" customWidth="1"/>
    <col min="780" max="795" width="4.42578125" style="1" customWidth="1"/>
    <col min="796" max="797" width="8.42578125" style="1" customWidth="1"/>
    <col min="798" max="1022" width="9.140625" style="1"/>
    <col min="1023" max="1023" width="4.7109375" style="1" customWidth="1"/>
    <col min="1024" max="1024" width="22.140625" style="1" customWidth="1"/>
    <col min="1025" max="1025" width="4.85546875" style="1" customWidth="1"/>
    <col min="1026" max="1026" width="5" style="1" customWidth="1"/>
    <col min="1027" max="1027" width="5.140625" style="1" customWidth="1"/>
    <col min="1028" max="1028" width="4.85546875" style="1" customWidth="1"/>
    <col min="1029" max="1030" width="4.7109375" style="1" customWidth="1"/>
    <col min="1031" max="1031" width="5" style="1" customWidth="1"/>
    <col min="1032" max="1032" width="6.28515625" style="1" customWidth="1"/>
    <col min="1033" max="1034" width="4.5703125" style="1" customWidth="1"/>
    <col min="1035" max="1035" width="5.85546875" style="1" customWidth="1"/>
    <col min="1036" max="1051" width="4.42578125" style="1" customWidth="1"/>
    <col min="1052" max="1053" width="8.42578125" style="1" customWidth="1"/>
    <col min="1054" max="1278" width="9.140625" style="1"/>
    <col min="1279" max="1279" width="4.7109375" style="1" customWidth="1"/>
    <col min="1280" max="1280" width="22.140625" style="1" customWidth="1"/>
    <col min="1281" max="1281" width="4.85546875" style="1" customWidth="1"/>
    <col min="1282" max="1282" width="5" style="1" customWidth="1"/>
    <col min="1283" max="1283" width="5.140625" style="1" customWidth="1"/>
    <col min="1284" max="1284" width="4.85546875" style="1" customWidth="1"/>
    <col min="1285" max="1286" width="4.7109375" style="1" customWidth="1"/>
    <col min="1287" max="1287" width="5" style="1" customWidth="1"/>
    <col min="1288" max="1288" width="6.28515625" style="1" customWidth="1"/>
    <col min="1289" max="1290" width="4.5703125" style="1" customWidth="1"/>
    <col min="1291" max="1291" width="5.85546875" style="1" customWidth="1"/>
    <col min="1292" max="1307" width="4.42578125" style="1" customWidth="1"/>
    <col min="1308" max="1309" width="8.42578125" style="1" customWidth="1"/>
    <col min="1310" max="1534" width="9.140625" style="1"/>
    <col min="1535" max="1535" width="4.7109375" style="1" customWidth="1"/>
    <col min="1536" max="1536" width="22.140625" style="1" customWidth="1"/>
    <col min="1537" max="1537" width="4.85546875" style="1" customWidth="1"/>
    <col min="1538" max="1538" width="5" style="1" customWidth="1"/>
    <col min="1539" max="1539" width="5.140625" style="1" customWidth="1"/>
    <col min="1540" max="1540" width="4.85546875" style="1" customWidth="1"/>
    <col min="1541" max="1542" width="4.7109375" style="1" customWidth="1"/>
    <col min="1543" max="1543" width="5" style="1" customWidth="1"/>
    <col min="1544" max="1544" width="6.28515625" style="1" customWidth="1"/>
    <col min="1545" max="1546" width="4.5703125" style="1" customWidth="1"/>
    <col min="1547" max="1547" width="5.85546875" style="1" customWidth="1"/>
    <col min="1548" max="1563" width="4.42578125" style="1" customWidth="1"/>
    <col min="1564" max="1565" width="8.42578125" style="1" customWidth="1"/>
    <col min="1566" max="1790" width="9.140625" style="1"/>
    <col min="1791" max="1791" width="4.7109375" style="1" customWidth="1"/>
    <col min="1792" max="1792" width="22.140625" style="1" customWidth="1"/>
    <col min="1793" max="1793" width="4.85546875" style="1" customWidth="1"/>
    <col min="1794" max="1794" width="5" style="1" customWidth="1"/>
    <col min="1795" max="1795" width="5.140625" style="1" customWidth="1"/>
    <col min="1796" max="1796" width="4.85546875" style="1" customWidth="1"/>
    <col min="1797" max="1798" width="4.7109375" style="1" customWidth="1"/>
    <col min="1799" max="1799" width="5" style="1" customWidth="1"/>
    <col min="1800" max="1800" width="6.28515625" style="1" customWidth="1"/>
    <col min="1801" max="1802" width="4.5703125" style="1" customWidth="1"/>
    <col min="1803" max="1803" width="5.85546875" style="1" customWidth="1"/>
    <col min="1804" max="1819" width="4.42578125" style="1" customWidth="1"/>
    <col min="1820" max="1821" width="8.42578125" style="1" customWidth="1"/>
    <col min="1822" max="2046" width="9.140625" style="1"/>
    <col min="2047" max="2047" width="4.7109375" style="1" customWidth="1"/>
    <col min="2048" max="2048" width="22.140625" style="1" customWidth="1"/>
    <col min="2049" max="2049" width="4.85546875" style="1" customWidth="1"/>
    <col min="2050" max="2050" width="5" style="1" customWidth="1"/>
    <col min="2051" max="2051" width="5.140625" style="1" customWidth="1"/>
    <col min="2052" max="2052" width="4.85546875" style="1" customWidth="1"/>
    <col min="2053" max="2054" width="4.7109375" style="1" customWidth="1"/>
    <col min="2055" max="2055" width="5" style="1" customWidth="1"/>
    <col min="2056" max="2056" width="6.28515625" style="1" customWidth="1"/>
    <col min="2057" max="2058" width="4.5703125" style="1" customWidth="1"/>
    <col min="2059" max="2059" width="5.85546875" style="1" customWidth="1"/>
    <col min="2060" max="2075" width="4.42578125" style="1" customWidth="1"/>
    <col min="2076" max="2077" width="8.42578125" style="1" customWidth="1"/>
    <col min="2078" max="2302" width="9.140625" style="1"/>
    <col min="2303" max="2303" width="4.7109375" style="1" customWidth="1"/>
    <col min="2304" max="2304" width="22.140625" style="1" customWidth="1"/>
    <col min="2305" max="2305" width="4.85546875" style="1" customWidth="1"/>
    <col min="2306" max="2306" width="5" style="1" customWidth="1"/>
    <col min="2307" max="2307" width="5.140625" style="1" customWidth="1"/>
    <col min="2308" max="2308" width="4.85546875" style="1" customWidth="1"/>
    <col min="2309" max="2310" width="4.7109375" style="1" customWidth="1"/>
    <col min="2311" max="2311" width="5" style="1" customWidth="1"/>
    <col min="2312" max="2312" width="6.28515625" style="1" customWidth="1"/>
    <col min="2313" max="2314" width="4.5703125" style="1" customWidth="1"/>
    <col min="2315" max="2315" width="5.85546875" style="1" customWidth="1"/>
    <col min="2316" max="2331" width="4.42578125" style="1" customWidth="1"/>
    <col min="2332" max="2333" width="8.42578125" style="1" customWidth="1"/>
    <col min="2334" max="2558" width="9.140625" style="1"/>
    <col min="2559" max="2559" width="4.7109375" style="1" customWidth="1"/>
    <col min="2560" max="2560" width="22.140625" style="1" customWidth="1"/>
    <col min="2561" max="2561" width="4.85546875" style="1" customWidth="1"/>
    <col min="2562" max="2562" width="5" style="1" customWidth="1"/>
    <col min="2563" max="2563" width="5.140625" style="1" customWidth="1"/>
    <col min="2564" max="2564" width="4.85546875" style="1" customWidth="1"/>
    <col min="2565" max="2566" width="4.7109375" style="1" customWidth="1"/>
    <col min="2567" max="2567" width="5" style="1" customWidth="1"/>
    <col min="2568" max="2568" width="6.28515625" style="1" customWidth="1"/>
    <col min="2569" max="2570" width="4.5703125" style="1" customWidth="1"/>
    <col min="2571" max="2571" width="5.85546875" style="1" customWidth="1"/>
    <col min="2572" max="2587" width="4.42578125" style="1" customWidth="1"/>
    <col min="2588" max="2589" width="8.42578125" style="1" customWidth="1"/>
    <col min="2590" max="2814" width="9.140625" style="1"/>
    <col min="2815" max="2815" width="4.7109375" style="1" customWidth="1"/>
    <col min="2816" max="2816" width="22.140625" style="1" customWidth="1"/>
    <col min="2817" max="2817" width="4.85546875" style="1" customWidth="1"/>
    <col min="2818" max="2818" width="5" style="1" customWidth="1"/>
    <col min="2819" max="2819" width="5.140625" style="1" customWidth="1"/>
    <col min="2820" max="2820" width="4.85546875" style="1" customWidth="1"/>
    <col min="2821" max="2822" width="4.7109375" style="1" customWidth="1"/>
    <col min="2823" max="2823" width="5" style="1" customWidth="1"/>
    <col min="2824" max="2824" width="6.28515625" style="1" customWidth="1"/>
    <col min="2825" max="2826" width="4.5703125" style="1" customWidth="1"/>
    <col min="2827" max="2827" width="5.85546875" style="1" customWidth="1"/>
    <col min="2828" max="2843" width="4.42578125" style="1" customWidth="1"/>
    <col min="2844" max="2845" width="8.42578125" style="1" customWidth="1"/>
    <col min="2846" max="3070" width="9.140625" style="1"/>
    <col min="3071" max="3071" width="4.7109375" style="1" customWidth="1"/>
    <col min="3072" max="3072" width="22.140625" style="1" customWidth="1"/>
    <col min="3073" max="3073" width="4.85546875" style="1" customWidth="1"/>
    <col min="3074" max="3074" width="5" style="1" customWidth="1"/>
    <col min="3075" max="3075" width="5.140625" style="1" customWidth="1"/>
    <col min="3076" max="3076" width="4.85546875" style="1" customWidth="1"/>
    <col min="3077" max="3078" width="4.7109375" style="1" customWidth="1"/>
    <col min="3079" max="3079" width="5" style="1" customWidth="1"/>
    <col min="3080" max="3080" width="6.28515625" style="1" customWidth="1"/>
    <col min="3081" max="3082" width="4.5703125" style="1" customWidth="1"/>
    <col min="3083" max="3083" width="5.85546875" style="1" customWidth="1"/>
    <col min="3084" max="3099" width="4.42578125" style="1" customWidth="1"/>
    <col min="3100" max="3101" width="8.42578125" style="1" customWidth="1"/>
    <col min="3102" max="3326" width="9.140625" style="1"/>
    <col min="3327" max="3327" width="4.7109375" style="1" customWidth="1"/>
    <col min="3328" max="3328" width="22.140625" style="1" customWidth="1"/>
    <col min="3329" max="3329" width="4.85546875" style="1" customWidth="1"/>
    <col min="3330" max="3330" width="5" style="1" customWidth="1"/>
    <col min="3331" max="3331" width="5.140625" style="1" customWidth="1"/>
    <col min="3332" max="3332" width="4.85546875" style="1" customWidth="1"/>
    <col min="3333" max="3334" width="4.7109375" style="1" customWidth="1"/>
    <col min="3335" max="3335" width="5" style="1" customWidth="1"/>
    <col min="3336" max="3336" width="6.28515625" style="1" customWidth="1"/>
    <col min="3337" max="3338" width="4.5703125" style="1" customWidth="1"/>
    <col min="3339" max="3339" width="5.85546875" style="1" customWidth="1"/>
    <col min="3340" max="3355" width="4.42578125" style="1" customWidth="1"/>
    <col min="3356" max="3357" width="8.42578125" style="1" customWidth="1"/>
    <col min="3358" max="3582" width="9.140625" style="1"/>
    <col min="3583" max="3583" width="4.7109375" style="1" customWidth="1"/>
    <col min="3584" max="3584" width="22.140625" style="1" customWidth="1"/>
    <col min="3585" max="3585" width="4.85546875" style="1" customWidth="1"/>
    <col min="3586" max="3586" width="5" style="1" customWidth="1"/>
    <col min="3587" max="3587" width="5.140625" style="1" customWidth="1"/>
    <col min="3588" max="3588" width="4.85546875" style="1" customWidth="1"/>
    <col min="3589" max="3590" width="4.7109375" style="1" customWidth="1"/>
    <col min="3591" max="3591" width="5" style="1" customWidth="1"/>
    <col min="3592" max="3592" width="6.28515625" style="1" customWidth="1"/>
    <col min="3593" max="3594" width="4.5703125" style="1" customWidth="1"/>
    <col min="3595" max="3595" width="5.85546875" style="1" customWidth="1"/>
    <col min="3596" max="3611" width="4.42578125" style="1" customWidth="1"/>
    <col min="3612" max="3613" width="8.42578125" style="1" customWidth="1"/>
    <col min="3614" max="3838" width="9.140625" style="1"/>
    <col min="3839" max="3839" width="4.7109375" style="1" customWidth="1"/>
    <col min="3840" max="3840" width="22.140625" style="1" customWidth="1"/>
    <col min="3841" max="3841" width="4.85546875" style="1" customWidth="1"/>
    <col min="3842" max="3842" width="5" style="1" customWidth="1"/>
    <col min="3843" max="3843" width="5.140625" style="1" customWidth="1"/>
    <col min="3844" max="3844" width="4.85546875" style="1" customWidth="1"/>
    <col min="3845" max="3846" width="4.7109375" style="1" customWidth="1"/>
    <col min="3847" max="3847" width="5" style="1" customWidth="1"/>
    <col min="3848" max="3848" width="6.28515625" style="1" customWidth="1"/>
    <col min="3849" max="3850" width="4.5703125" style="1" customWidth="1"/>
    <col min="3851" max="3851" width="5.85546875" style="1" customWidth="1"/>
    <col min="3852" max="3867" width="4.42578125" style="1" customWidth="1"/>
    <col min="3868" max="3869" width="8.42578125" style="1" customWidth="1"/>
    <col min="3870" max="4094" width="9.140625" style="1"/>
    <col min="4095" max="4095" width="4.7109375" style="1" customWidth="1"/>
    <col min="4096" max="4096" width="22.140625" style="1" customWidth="1"/>
    <col min="4097" max="4097" width="4.85546875" style="1" customWidth="1"/>
    <col min="4098" max="4098" width="5" style="1" customWidth="1"/>
    <col min="4099" max="4099" width="5.140625" style="1" customWidth="1"/>
    <col min="4100" max="4100" width="4.85546875" style="1" customWidth="1"/>
    <col min="4101" max="4102" width="4.7109375" style="1" customWidth="1"/>
    <col min="4103" max="4103" width="5" style="1" customWidth="1"/>
    <col min="4104" max="4104" width="6.28515625" style="1" customWidth="1"/>
    <col min="4105" max="4106" width="4.5703125" style="1" customWidth="1"/>
    <col min="4107" max="4107" width="5.85546875" style="1" customWidth="1"/>
    <col min="4108" max="4123" width="4.42578125" style="1" customWidth="1"/>
    <col min="4124" max="4125" width="8.42578125" style="1" customWidth="1"/>
    <col min="4126" max="4350" width="9.140625" style="1"/>
    <col min="4351" max="4351" width="4.7109375" style="1" customWidth="1"/>
    <col min="4352" max="4352" width="22.140625" style="1" customWidth="1"/>
    <col min="4353" max="4353" width="4.85546875" style="1" customWidth="1"/>
    <col min="4354" max="4354" width="5" style="1" customWidth="1"/>
    <col min="4355" max="4355" width="5.140625" style="1" customWidth="1"/>
    <col min="4356" max="4356" width="4.85546875" style="1" customWidth="1"/>
    <col min="4357" max="4358" width="4.7109375" style="1" customWidth="1"/>
    <col min="4359" max="4359" width="5" style="1" customWidth="1"/>
    <col min="4360" max="4360" width="6.28515625" style="1" customWidth="1"/>
    <col min="4361" max="4362" width="4.5703125" style="1" customWidth="1"/>
    <col min="4363" max="4363" width="5.85546875" style="1" customWidth="1"/>
    <col min="4364" max="4379" width="4.42578125" style="1" customWidth="1"/>
    <col min="4380" max="4381" width="8.42578125" style="1" customWidth="1"/>
    <col min="4382" max="4606" width="9.140625" style="1"/>
    <col min="4607" max="4607" width="4.7109375" style="1" customWidth="1"/>
    <col min="4608" max="4608" width="22.140625" style="1" customWidth="1"/>
    <col min="4609" max="4609" width="4.85546875" style="1" customWidth="1"/>
    <col min="4610" max="4610" width="5" style="1" customWidth="1"/>
    <col min="4611" max="4611" width="5.140625" style="1" customWidth="1"/>
    <col min="4612" max="4612" width="4.85546875" style="1" customWidth="1"/>
    <col min="4613" max="4614" width="4.7109375" style="1" customWidth="1"/>
    <col min="4615" max="4615" width="5" style="1" customWidth="1"/>
    <col min="4616" max="4616" width="6.28515625" style="1" customWidth="1"/>
    <col min="4617" max="4618" width="4.5703125" style="1" customWidth="1"/>
    <col min="4619" max="4619" width="5.85546875" style="1" customWidth="1"/>
    <col min="4620" max="4635" width="4.42578125" style="1" customWidth="1"/>
    <col min="4636" max="4637" width="8.42578125" style="1" customWidth="1"/>
    <col min="4638" max="4862" width="9.140625" style="1"/>
    <col min="4863" max="4863" width="4.7109375" style="1" customWidth="1"/>
    <col min="4864" max="4864" width="22.140625" style="1" customWidth="1"/>
    <col min="4865" max="4865" width="4.85546875" style="1" customWidth="1"/>
    <col min="4866" max="4866" width="5" style="1" customWidth="1"/>
    <col min="4867" max="4867" width="5.140625" style="1" customWidth="1"/>
    <col min="4868" max="4868" width="4.85546875" style="1" customWidth="1"/>
    <col min="4869" max="4870" width="4.7109375" style="1" customWidth="1"/>
    <col min="4871" max="4871" width="5" style="1" customWidth="1"/>
    <col min="4872" max="4872" width="6.28515625" style="1" customWidth="1"/>
    <col min="4873" max="4874" width="4.5703125" style="1" customWidth="1"/>
    <col min="4875" max="4875" width="5.85546875" style="1" customWidth="1"/>
    <col min="4876" max="4891" width="4.42578125" style="1" customWidth="1"/>
    <col min="4892" max="4893" width="8.42578125" style="1" customWidth="1"/>
    <col min="4894" max="5118" width="9.140625" style="1"/>
    <col min="5119" max="5119" width="4.7109375" style="1" customWidth="1"/>
    <col min="5120" max="5120" width="22.140625" style="1" customWidth="1"/>
    <col min="5121" max="5121" width="4.85546875" style="1" customWidth="1"/>
    <col min="5122" max="5122" width="5" style="1" customWidth="1"/>
    <col min="5123" max="5123" width="5.140625" style="1" customWidth="1"/>
    <col min="5124" max="5124" width="4.85546875" style="1" customWidth="1"/>
    <col min="5125" max="5126" width="4.7109375" style="1" customWidth="1"/>
    <col min="5127" max="5127" width="5" style="1" customWidth="1"/>
    <col min="5128" max="5128" width="6.28515625" style="1" customWidth="1"/>
    <col min="5129" max="5130" width="4.5703125" style="1" customWidth="1"/>
    <col min="5131" max="5131" width="5.85546875" style="1" customWidth="1"/>
    <col min="5132" max="5147" width="4.42578125" style="1" customWidth="1"/>
    <col min="5148" max="5149" width="8.42578125" style="1" customWidth="1"/>
    <col min="5150" max="5374" width="9.140625" style="1"/>
    <col min="5375" max="5375" width="4.7109375" style="1" customWidth="1"/>
    <col min="5376" max="5376" width="22.140625" style="1" customWidth="1"/>
    <col min="5377" max="5377" width="4.85546875" style="1" customWidth="1"/>
    <col min="5378" max="5378" width="5" style="1" customWidth="1"/>
    <col min="5379" max="5379" width="5.140625" style="1" customWidth="1"/>
    <col min="5380" max="5380" width="4.85546875" style="1" customWidth="1"/>
    <col min="5381" max="5382" width="4.7109375" style="1" customWidth="1"/>
    <col min="5383" max="5383" width="5" style="1" customWidth="1"/>
    <col min="5384" max="5384" width="6.28515625" style="1" customWidth="1"/>
    <col min="5385" max="5386" width="4.5703125" style="1" customWidth="1"/>
    <col min="5387" max="5387" width="5.85546875" style="1" customWidth="1"/>
    <col min="5388" max="5403" width="4.42578125" style="1" customWidth="1"/>
    <col min="5404" max="5405" width="8.42578125" style="1" customWidth="1"/>
    <col min="5406" max="5630" width="9.140625" style="1"/>
    <col min="5631" max="5631" width="4.7109375" style="1" customWidth="1"/>
    <col min="5632" max="5632" width="22.140625" style="1" customWidth="1"/>
    <col min="5633" max="5633" width="4.85546875" style="1" customWidth="1"/>
    <col min="5634" max="5634" width="5" style="1" customWidth="1"/>
    <col min="5635" max="5635" width="5.140625" style="1" customWidth="1"/>
    <col min="5636" max="5636" width="4.85546875" style="1" customWidth="1"/>
    <col min="5637" max="5638" width="4.7109375" style="1" customWidth="1"/>
    <col min="5639" max="5639" width="5" style="1" customWidth="1"/>
    <col min="5640" max="5640" width="6.28515625" style="1" customWidth="1"/>
    <col min="5641" max="5642" width="4.5703125" style="1" customWidth="1"/>
    <col min="5643" max="5643" width="5.85546875" style="1" customWidth="1"/>
    <col min="5644" max="5659" width="4.42578125" style="1" customWidth="1"/>
    <col min="5660" max="5661" width="8.42578125" style="1" customWidth="1"/>
    <col min="5662" max="5886" width="9.140625" style="1"/>
    <col min="5887" max="5887" width="4.7109375" style="1" customWidth="1"/>
    <col min="5888" max="5888" width="22.140625" style="1" customWidth="1"/>
    <col min="5889" max="5889" width="4.85546875" style="1" customWidth="1"/>
    <col min="5890" max="5890" width="5" style="1" customWidth="1"/>
    <col min="5891" max="5891" width="5.140625" style="1" customWidth="1"/>
    <col min="5892" max="5892" width="4.85546875" style="1" customWidth="1"/>
    <col min="5893" max="5894" width="4.7109375" style="1" customWidth="1"/>
    <col min="5895" max="5895" width="5" style="1" customWidth="1"/>
    <col min="5896" max="5896" width="6.28515625" style="1" customWidth="1"/>
    <col min="5897" max="5898" width="4.5703125" style="1" customWidth="1"/>
    <col min="5899" max="5899" width="5.85546875" style="1" customWidth="1"/>
    <col min="5900" max="5915" width="4.42578125" style="1" customWidth="1"/>
    <col min="5916" max="5917" width="8.42578125" style="1" customWidth="1"/>
    <col min="5918" max="6142" width="9.140625" style="1"/>
    <col min="6143" max="6143" width="4.7109375" style="1" customWidth="1"/>
    <col min="6144" max="6144" width="22.140625" style="1" customWidth="1"/>
    <col min="6145" max="6145" width="4.85546875" style="1" customWidth="1"/>
    <col min="6146" max="6146" width="5" style="1" customWidth="1"/>
    <col min="6147" max="6147" width="5.140625" style="1" customWidth="1"/>
    <col min="6148" max="6148" width="4.85546875" style="1" customWidth="1"/>
    <col min="6149" max="6150" width="4.7109375" style="1" customWidth="1"/>
    <col min="6151" max="6151" width="5" style="1" customWidth="1"/>
    <col min="6152" max="6152" width="6.28515625" style="1" customWidth="1"/>
    <col min="6153" max="6154" width="4.5703125" style="1" customWidth="1"/>
    <col min="6155" max="6155" width="5.85546875" style="1" customWidth="1"/>
    <col min="6156" max="6171" width="4.42578125" style="1" customWidth="1"/>
    <col min="6172" max="6173" width="8.42578125" style="1" customWidth="1"/>
    <col min="6174" max="6398" width="9.140625" style="1"/>
    <col min="6399" max="6399" width="4.7109375" style="1" customWidth="1"/>
    <col min="6400" max="6400" width="22.140625" style="1" customWidth="1"/>
    <col min="6401" max="6401" width="4.85546875" style="1" customWidth="1"/>
    <col min="6402" max="6402" width="5" style="1" customWidth="1"/>
    <col min="6403" max="6403" width="5.140625" style="1" customWidth="1"/>
    <col min="6404" max="6404" width="4.85546875" style="1" customWidth="1"/>
    <col min="6405" max="6406" width="4.7109375" style="1" customWidth="1"/>
    <col min="6407" max="6407" width="5" style="1" customWidth="1"/>
    <col min="6408" max="6408" width="6.28515625" style="1" customWidth="1"/>
    <col min="6409" max="6410" width="4.5703125" style="1" customWidth="1"/>
    <col min="6411" max="6411" width="5.85546875" style="1" customWidth="1"/>
    <col min="6412" max="6427" width="4.42578125" style="1" customWidth="1"/>
    <col min="6428" max="6429" width="8.42578125" style="1" customWidth="1"/>
    <col min="6430" max="6654" width="9.140625" style="1"/>
    <col min="6655" max="6655" width="4.7109375" style="1" customWidth="1"/>
    <col min="6656" max="6656" width="22.140625" style="1" customWidth="1"/>
    <col min="6657" max="6657" width="4.85546875" style="1" customWidth="1"/>
    <col min="6658" max="6658" width="5" style="1" customWidth="1"/>
    <col min="6659" max="6659" width="5.140625" style="1" customWidth="1"/>
    <col min="6660" max="6660" width="4.85546875" style="1" customWidth="1"/>
    <col min="6661" max="6662" width="4.7109375" style="1" customWidth="1"/>
    <col min="6663" max="6663" width="5" style="1" customWidth="1"/>
    <col min="6664" max="6664" width="6.28515625" style="1" customWidth="1"/>
    <col min="6665" max="6666" width="4.5703125" style="1" customWidth="1"/>
    <col min="6667" max="6667" width="5.85546875" style="1" customWidth="1"/>
    <col min="6668" max="6683" width="4.42578125" style="1" customWidth="1"/>
    <col min="6684" max="6685" width="8.42578125" style="1" customWidth="1"/>
    <col min="6686" max="6910" width="9.140625" style="1"/>
    <col min="6911" max="6911" width="4.7109375" style="1" customWidth="1"/>
    <col min="6912" max="6912" width="22.140625" style="1" customWidth="1"/>
    <col min="6913" max="6913" width="4.85546875" style="1" customWidth="1"/>
    <col min="6914" max="6914" width="5" style="1" customWidth="1"/>
    <col min="6915" max="6915" width="5.140625" style="1" customWidth="1"/>
    <col min="6916" max="6916" width="4.85546875" style="1" customWidth="1"/>
    <col min="6917" max="6918" width="4.7109375" style="1" customWidth="1"/>
    <col min="6919" max="6919" width="5" style="1" customWidth="1"/>
    <col min="6920" max="6920" width="6.28515625" style="1" customWidth="1"/>
    <col min="6921" max="6922" width="4.5703125" style="1" customWidth="1"/>
    <col min="6923" max="6923" width="5.85546875" style="1" customWidth="1"/>
    <col min="6924" max="6939" width="4.42578125" style="1" customWidth="1"/>
    <col min="6940" max="6941" width="8.42578125" style="1" customWidth="1"/>
    <col min="6942" max="7166" width="9.140625" style="1"/>
    <col min="7167" max="7167" width="4.7109375" style="1" customWidth="1"/>
    <col min="7168" max="7168" width="22.140625" style="1" customWidth="1"/>
    <col min="7169" max="7169" width="4.85546875" style="1" customWidth="1"/>
    <col min="7170" max="7170" width="5" style="1" customWidth="1"/>
    <col min="7171" max="7171" width="5.140625" style="1" customWidth="1"/>
    <col min="7172" max="7172" width="4.85546875" style="1" customWidth="1"/>
    <col min="7173" max="7174" width="4.7109375" style="1" customWidth="1"/>
    <col min="7175" max="7175" width="5" style="1" customWidth="1"/>
    <col min="7176" max="7176" width="6.28515625" style="1" customWidth="1"/>
    <col min="7177" max="7178" width="4.5703125" style="1" customWidth="1"/>
    <col min="7179" max="7179" width="5.85546875" style="1" customWidth="1"/>
    <col min="7180" max="7195" width="4.42578125" style="1" customWidth="1"/>
    <col min="7196" max="7197" width="8.42578125" style="1" customWidth="1"/>
    <col min="7198" max="7422" width="9.140625" style="1"/>
    <col min="7423" max="7423" width="4.7109375" style="1" customWidth="1"/>
    <col min="7424" max="7424" width="22.140625" style="1" customWidth="1"/>
    <col min="7425" max="7425" width="4.85546875" style="1" customWidth="1"/>
    <col min="7426" max="7426" width="5" style="1" customWidth="1"/>
    <col min="7427" max="7427" width="5.140625" style="1" customWidth="1"/>
    <col min="7428" max="7428" width="4.85546875" style="1" customWidth="1"/>
    <col min="7429" max="7430" width="4.7109375" style="1" customWidth="1"/>
    <col min="7431" max="7431" width="5" style="1" customWidth="1"/>
    <col min="7432" max="7432" width="6.28515625" style="1" customWidth="1"/>
    <col min="7433" max="7434" width="4.5703125" style="1" customWidth="1"/>
    <col min="7435" max="7435" width="5.85546875" style="1" customWidth="1"/>
    <col min="7436" max="7451" width="4.42578125" style="1" customWidth="1"/>
    <col min="7452" max="7453" width="8.42578125" style="1" customWidth="1"/>
    <col min="7454" max="7678" width="9.140625" style="1"/>
    <col min="7679" max="7679" width="4.7109375" style="1" customWidth="1"/>
    <col min="7680" max="7680" width="22.140625" style="1" customWidth="1"/>
    <col min="7681" max="7681" width="4.85546875" style="1" customWidth="1"/>
    <col min="7682" max="7682" width="5" style="1" customWidth="1"/>
    <col min="7683" max="7683" width="5.140625" style="1" customWidth="1"/>
    <col min="7684" max="7684" width="4.85546875" style="1" customWidth="1"/>
    <col min="7685" max="7686" width="4.7109375" style="1" customWidth="1"/>
    <col min="7687" max="7687" width="5" style="1" customWidth="1"/>
    <col min="7688" max="7688" width="6.28515625" style="1" customWidth="1"/>
    <col min="7689" max="7690" width="4.5703125" style="1" customWidth="1"/>
    <col min="7691" max="7691" width="5.85546875" style="1" customWidth="1"/>
    <col min="7692" max="7707" width="4.42578125" style="1" customWidth="1"/>
    <col min="7708" max="7709" width="8.42578125" style="1" customWidth="1"/>
    <col min="7710" max="7934" width="9.140625" style="1"/>
    <col min="7935" max="7935" width="4.7109375" style="1" customWidth="1"/>
    <col min="7936" max="7936" width="22.140625" style="1" customWidth="1"/>
    <col min="7937" max="7937" width="4.85546875" style="1" customWidth="1"/>
    <col min="7938" max="7938" width="5" style="1" customWidth="1"/>
    <col min="7939" max="7939" width="5.140625" style="1" customWidth="1"/>
    <col min="7940" max="7940" width="4.85546875" style="1" customWidth="1"/>
    <col min="7941" max="7942" width="4.7109375" style="1" customWidth="1"/>
    <col min="7943" max="7943" width="5" style="1" customWidth="1"/>
    <col min="7944" max="7944" width="6.28515625" style="1" customWidth="1"/>
    <col min="7945" max="7946" width="4.5703125" style="1" customWidth="1"/>
    <col min="7947" max="7947" width="5.85546875" style="1" customWidth="1"/>
    <col min="7948" max="7963" width="4.42578125" style="1" customWidth="1"/>
    <col min="7964" max="7965" width="8.42578125" style="1" customWidth="1"/>
    <col min="7966" max="8190" width="9.140625" style="1"/>
    <col min="8191" max="8191" width="4.7109375" style="1" customWidth="1"/>
    <col min="8192" max="8192" width="22.140625" style="1" customWidth="1"/>
    <col min="8193" max="8193" width="4.85546875" style="1" customWidth="1"/>
    <col min="8194" max="8194" width="5" style="1" customWidth="1"/>
    <col min="8195" max="8195" width="5.140625" style="1" customWidth="1"/>
    <col min="8196" max="8196" width="4.85546875" style="1" customWidth="1"/>
    <col min="8197" max="8198" width="4.7109375" style="1" customWidth="1"/>
    <col min="8199" max="8199" width="5" style="1" customWidth="1"/>
    <col min="8200" max="8200" width="6.28515625" style="1" customWidth="1"/>
    <col min="8201" max="8202" width="4.5703125" style="1" customWidth="1"/>
    <col min="8203" max="8203" width="5.85546875" style="1" customWidth="1"/>
    <col min="8204" max="8219" width="4.42578125" style="1" customWidth="1"/>
    <col min="8220" max="8221" width="8.42578125" style="1" customWidth="1"/>
    <col min="8222" max="8446" width="9.140625" style="1"/>
    <col min="8447" max="8447" width="4.7109375" style="1" customWidth="1"/>
    <col min="8448" max="8448" width="22.140625" style="1" customWidth="1"/>
    <col min="8449" max="8449" width="4.85546875" style="1" customWidth="1"/>
    <col min="8450" max="8450" width="5" style="1" customWidth="1"/>
    <col min="8451" max="8451" width="5.140625" style="1" customWidth="1"/>
    <col min="8452" max="8452" width="4.85546875" style="1" customWidth="1"/>
    <col min="8453" max="8454" width="4.7109375" style="1" customWidth="1"/>
    <col min="8455" max="8455" width="5" style="1" customWidth="1"/>
    <col min="8456" max="8456" width="6.28515625" style="1" customWidth="1"/>
    <col min="8457" max="8458" width="4.5703125" style="1" customWidth="1"/>
    <col min="8459" max="8459" width="5.85546875" style="1" customWidth="1"/>
    <col min="8460" max="8475" width="4.42578125" style="1" customWidth="1"/>
    <col min="8476" max="8477" width="8.42578125" style="1" customWidth="1"/>
    <col min="8478" max="8702" width="9.140625" style="1"/>
    <col min="8703" max="8703" width="4.7109375" style="1" customWidth="1"/>
    <col min="8704" max="8704" width="22.140625" style="1" customWidth="1"/>
    <col min="8705" max="8705" width="4.85546875" style="1" customWidth="1"/>
    <col min="8706" max="8706" width="5" style="1" customWidth="1"/>
    <col min="8707" max="8707" width="5.140625" style="1" customWidth="1"/>
    <col min="8708" max="8708" width="4.85546875" style="1" customWidth="1"/>
    <col min="8709" max="8710" width="4.7109375" style="1" customWidth="1"/>
    <col min="8711" max="8711" width="5" style="1" customWidth="1"/>
    <col min="8712" max="8712" width="6.28515625" style="1" customWidth="1"/>
    <col min="8713" max="8714" width="4.5703125" style="1" customWidth="1"/>
    <col min="8715" max="8715" width="5.85546875" style="1" customWidth="1"/>
    <col min="8716" max="8731" width="4.42578125" style="1" customWidth="1"/>
    <col min="8732" max="8733" width="8.42578125" style="1" customWidth="1"/>
    <col min="8734" max="8958" width="9.140625" style="1"/>
    <col min="8959" max="8959" width="4.7109375" style="1" customWidth="1"/>
    <col min="8960" max="8960" width="22.140625" style="1" customWidth="1"/>
    <col min="8961" max="8961" width="4.85546875" style="1" customWidth="1"/>
    <col min="8962" max="8962" width="5" style="1" customWidth="1"/>
    <col min="8963" max="8963" width="5.140625" style="1" customWidth="1"/>
    <col min="8964" max="8964" width="4.85546875" style="1" customWidth="1"/>
    <col min="8965" max="8966" width="4.7109375" style="1" customWidth="1"/>
    <col min="8967" max="8967" width="5" style="1" customWidth="1"/>
    <col min="8968" max="8968" width="6.28515625" style="1" customWidth="1"/>
    <col min="8969" max="8970" width="4.5703125" style="1" customWidth="1"/>
    <col min="8971" max="8971" width="5.85546875" style="1" customWidth="1"/>
    <col min="8972" max="8987" width="4.42578125" style="1" customWidth="1"/>
    <col min="8988" max="8989" width="8.42578125" style="1" customWidth="1"/>
    <col min="8990" max="9214" width="9.140625" style="1"/>
    <col min="9215" max="9215" width="4.7109375" style="1" customWidth="1"/>
    <col min="9216" max="9216" width="22.140625" style="1" customWidth="1"/>
    <col min="9217" max="9217" width="4.85546875" style="1" customWidth="1"/>
    <col min="9218" max="9218" width="5" style="1" customWidth="1"/>
    <col min="9219" max="9219" width="5.140625" style="1" customWidth="1"/>
    <col min="9220" max="9220" width="4.85546875" style="1" customWidth="1"/>
    <col min="9221" max="9222" width="4.7109375" style="1" customWidth="1"/>
    <col min="9223" max="9223" width="5" style="1" customWidth="1"/>
    <col min="9224" max="9224" width="6.28515625" style="1" customWidth="1"/>
    <col min="9225" max="9226" width="4.5703125" style="1" customWidth="1"/>
    <col min="9227" max="9227" width="5.85546875" style="1" customWidth="1"/>
    <col min="9228" max="9243" width="4.42578125" style="1" customWidth="1"/>
    <col min="9244" max="9245" width="8.42578125" style="1" customWidth="1"/>
    <col min="9246" max="9470" width="9.140625" style="1"/>
    <col min="9471" max="9471" width="4.7109375" style="1" customWidth="1"/>
    <col min="9472" max="9472" width="22.140625" style="1" customWidth="1"/>
    <col min="9473" max="9473" width="4.85546875" style="1" customWidth="1"/>
    <col min="9474" max="9474" width="5" style="1" customWidth="1"/>
    <col min="9475" max="9475" width="5.140625" style="1" customWidth="1"/>
    <col min="9476" max="9476" width="4.85546875" style="1" customWidth="1"/>
    <col min="9477" max="9478" width="4.7109375" style="1" customWidth="1"/>
    <col min="9479" max="9479" width="5" style="1" customWidth="1"/>
    <col min="9480" max="9480" width="6.28515625" style="1" customWidth="1"/>
    <col min="9481" max="9482" width="4.5703125" style="1" customWidth="1"/>
    <col min="9483" max="9483" width="5.85546875" style="1" customWidth="1"/>
    <col min="9484" max="9499" width="4.42578125" style="1" customWidth="1"/>
    <col min="9500" max="9501" width="8.42578125" style="1" customWidth="1"/>
    <col min="9502" max="9726" width="9.140625" style="1"/>
    <col min="9727" max="9727" width="4.7109375" style="1" customWidth="1"/>
    <col min="9728" max="9728" width="22.140625" style="1" customWidth="1"/>
    <col min="9729" max="9729" width="4.85546875" style="1" customWidth="1"/>
    <col min="9730" max="9730" width="5" style="1" customWidth="1"/>
    <col min="9731" max="9731" width="5.140625" style="1" customWidth="1"/>
    <col min="9732" max="9732" width="4.85546875" style="1" customWidth="1"/>
    <col min="9733" max="9734" width="4.7109375" style="1" customWidth="1"/>
    <col min="9735" max="9735" width="5" style="1" customWidth="1"/>
    <col min="9736" max="9736" width="6.28515625" style="1" customWidth="1"/>
    <col min="9737" max="9738" width="4.5703125" style="1" customWidth="1"/>
    <col min="9739" max="9739" width="5.85546875" style="1" customWidth="1"/>
    <col min="9740" max="9755" width="4.42578125" style="1" customWidth="1"/>
    <col min="9756" max="9757" width="8.42578125" style="1" customWidth="1"/>
    <col min="9758" max="9982" width="9.140625" style="1"/>
    <col min="9983" max="9983" width="4.7109375" style="1" customWidth="1"/>
    <col min="9984" max="9984" width="22.140625" style="1" customWidth="1"/>
    <col min="9985" max="9985" width="4.85546875" style="1" customWidth="1"/>
    <col min="9986" max="9986" width="5" style="1" customWidth="1"/>
    <col min="9987" max="9987" width="5.140625" style="1" customWidth="1"/>
    <col min="9988" max="9988" width="4.85546875" style="1" customWidth="1"/>
    <col min="9989" max="9990" width="4.7109375" style="1" customWidth="1"/>
    <col min="9991" max="9991" width="5" style="1" customWidth="1"/>
    <col min="9992" max="9992" width="6.28515625" style="1" customWidth="1"/>
    <col min="9993" max="9994" width="4.5703125" style="1" customWidth="1"/>
    <col min="9995" max="9995" width="5.85546875" style="1" customWidth="1"/>
    <col min="9996" max="10011" width="4.42578125" style="1" customWidth="1"/>
    <col min="10012" max="10013" width="8.42578125" style="1" customWidth="1"/>
    <col min="10014" max="10238" width="9.140625" style="1"/>
    <col min="10239" max="10239" width="4.7109375" style="1" customWidth="1"/>
    <col min="10240" max="10240" width="22.140625" style="1" customWidth="1"/>
    <col min="10241" max="10241" width="4.85546875" style="1" customWidth="1"/>
    <col min="10242" max="10242" width="5" style="1" customWidth="1"/>
    <col min="10243" max="10243" width="5.140625" style="1" customWidth="1"/>
    <col min="10244" max="10244" width="4.85546875" style="1" customWidth="1"/>
    <col min="10245" max="10246" width="4.7109375" style="1" customWidth="1"/>
    <col min="10247" max="10247" width="5" style="1" customWidth="1"/>
    <col min="10248" max="10248" width="6.28515625" style="1" customWidth="1"/>
    <col min="10249" max="10250" width="4.5703125" style="1" customWidth="1"/>
    <col min="10251" max="10251" width="5.85546875" style="1" customWidth="1"/>
    <col min="10252" max="10267" width="4.42578125" style="1" customWidth="1"/>
    <col min="10268" max="10269" width="8.42578125" style="1" customWidth="1"/>
    <col min="10270" max="10494" width="9.140625" style="1"/>
    <col min="10495" max="10495" width="4.7109375" style="1" customWidth="1"/>
    <col min="10496" max="10496" width="22.140625" style="1" customWidth="1"/>
    <col min="10497" max="10497" width="4.85546875" style="1" customWidth="1"/>
    <col min="10498" max="10498" width="5" style="1" customWidth="1"/>
    <col min="10499" max="10499" width="5.140625" style="1" customWidth="1"/>
    <col min="10500" max="10500" width="4.85546875" style="1" customWidth="1"/>
    <col min="10501" max="10502" width="4.7109375" style="1" customWidth="1"/>
    <col min="10503" max="10503" width="5" style="1" customWidth="1"/>
    <col min="10504" max="10504" width="6.28515625" style="1" customWidth="1"/>
    <col min="10505" max="10506" width="4.5703125" style="1" customWidth="1"/>
    <col min="10507" max="10507" width="5.85546875" style="1" customWidth="1"/>
    <col min="10508" max="10523" width="4.42578125" style="1" customWidth="1"/>
    <col min="10524" max="10525" width="8.42578125" style="1" customWidth="1"/>
    <col min="10526" max="10750" width="9.140625" style="1"/>
    <col min="10751" max="10751" width="4.7109375" style="1" customWidth="1"/>
    <col min="10752" max="10752" width="22.140625" style="1" customWidth="1"/>
    <col min="10753" max="10753" width="4.85546875" style="1" customWidth="1"/>
    <col min="10754" max="10754" width="5" style="1" customWidth="1"/>
    <col min="10755" max="10755" width="5.140625" style="1" customWidth="1"/>
    <col min="10756" max="10756" width="4.85546875" style="1" customWidth="1"/>
    <col min="10757" max="10758" width="4.7109375" style="1" customWidth="1"/>
    <col min="10759" max="10759" width="5" style="1" customWidth="1"/>
    <col min="10760" max="10760" width="6.28515625" style="1" customWidth="1"/>
    <col min="10761" max="10762" width="4.5703125" style="1" customWidth="1"/>
    <col min="10763" max="10763" width="5.85546875" style="1" customWidth="1"/>
    <col min="10764" max="10779" width="4.42578125" style="1" customWidth="1"/>
    <col min="10780" max="10781" width="8.42578125" style="1" customWidth="1"/>
    <col min="10782" max="11006" width="9.140625" style="1"/>
    <col min="11007" max="11007" width="4.7109375" style="1" customWidth="1"/>
    <col min="11008" max="11008" width="22.140625" style="1" customWidth="1"/>
    <col min="11009" max="11009" width="4.85546875" style="1" customWidth="1"/>
    <col min="11010" max="11010" width="5" style="1" customWidth="1"/>
    <col min="11011" max="11011" width="5.140625" style="1" customWidth="1"/>
    <col min="11012" max="11012" width="4.85546875" style="1" customWidth="1"/>
    <col min="11013" max="11014" width="4.7109375" style="1" customWidth="1"/>
    <col min="11015" max="11015" width="5" style="1" customWidth="1"/>
    <col min="11016" max="11016" width="6.28515625" style="1" customWidth="1"/>
    <col min="11017" max="11018" width="4.5703125" style="1" customWidth="1"/>
    <col min="11019" max="11019" width="5.85546875" style="1" customWidth="1"/>
    <col min="11020" max="11035" width="4.42578125" style="1" customWidth="1"/>
    <col min="11036" max="11037" width="8.42578125" style="1" customWidth="1"/>
    <col min="11038" max="11262" width="9.140625" style="1"/>
    <col min="11263" max="11263" width="4.7109375" style="1" customWidth="1"/>
    <col min="11264" max="11264" width="22.140625" style="1" customWidth="1"/>
    <col min="11265" max="11265" width="4.85546875" style="1" customWidth="1"/>
    <col min="11266" max="11266" width="5" style="1" customWidth="1"/>
    <col min="11267" max="11267" width="5.140625" style="1" customWidth="1"/>
    <col min="11268" max="11268" width="4.85546875" style="1" customWidth="1"/>
    <col min="11269" max="11270" width="4.7109375" style="1" customWidth="1"/>
    <col min="11271" max="11271" width="5" style="1" customWidth="1"/>
    <col min="11272" max="11272" width="6.28515625" style="1" customWidth="1"/>
    <col min="11273" max="11274" width="4.5703125" style="1" customWidth="1"/>
    <col min="11275" max="11275" width="5.85546875" style="1" customWidth="1"/>
    <col min="11276" max="11291" width="4.42578125" style="1" customWidth="1"/>
    <col min="11292" max="11293" width="8.42578125" style="1" customWidth="1"/>
    <col min="11294" max="11518" width="9.140625" style="1"/>
    <col min="11519" max="11519" width="4.7109375" style="1" customWidth="1"/>
    <col min="11520" max="11520" width="22.140625" style="1" customWidth="1"/>
    <col min="11521" max="11521" width="4.85546875" style="1" customWidth="1"/>
    <col min="11522" max="11522" width="5" style="1" customWidth="1"/>
    <col min="11523" max="11523" width="5.140625" style="1" customWidth="1"/>
    <col min="11524" max="11524" width="4.85546875" style="1" customWidth="1"/>
    <col min="11525" max="11526" width="4.7109375" style="1" customWidth="1"/>
    <col min="11527" max="11527" width="5" style="1" customWidth="1"/>
    <col min="11528" max="11528" width="6.28515625" style="1" customWidth="1"/>
    <col min="11529" max="11530" width="4.5703125" style="1" customWidth="1"/>
    <col min="11531" max="11531" width="5.85546875" style="1" customWidth="1"/>
    <col min="11532" max="11547" width="4.42578125" style="1" customWidth="1"/>
    <col min="11548" max="11549" width="8.42578125" style="1" customWidth="1"/>
    <col min="11550" max="11774" width="9.140625" style="1"/>
    <col min="11775" max="11775" width="4.7109375" style="1" customWidth="1"/>
    <col min="11776" max="11776" width="22.140625" style="1" customWidth="1"/>
    <col min="11777" max="11777" width="4.85546875" style="1" customWidth="1"/>
    <col min="11778" max="11778" width="5" style="1" customWidth="1"/>
    <col min="11779" max="11779" width="5.140625" style="1" customWidth="1"/>
    <col min="11780" max="11780" width="4.85546875" style="1" customWidth="1"/>
    <col min="11781" max="11782" width="4.7109375" style="1" customWidth="1"/>
    <col min="11783" max="11783" width="5" style="1" customWidth="1"/>
    <col min="11784" max="11784" width="6.28515625" style="1" customWidth="1"/>
    <col min="11785" max="11786" width="4.5703125" style="1" customWidth="1"/>
    <col min="11787" max="11787" width="5.85546875" style="1" customWidth="1"/>
    <col min="11788" max="11803" width="4.42578125" style="1" customWidth="1"/>
    <col min="11804" max="11805" width="8.42578125" style="1" customWidth="1"/>
    <col min="11806" max="12030" width="9.140625" style="1"/>
    <col min="12031" max="12031" width="4.7109375" style="1" customWidth="1"/>
    <col min="12032" max="12032" width="22.140625" style="1" customWidth="1"/>
    <col min="12033" max="12033" width="4.85546875" style="1" customWidth="1"/>
    <col min="12034" max="12034" width="5" style="1" customWidth="1"/>
    <col min="12035" max="12035" width="5.140625" style="1" customWidth="1"/>
    <col min="12036" max="12036" width="4.85546875" style="1" customWidth="1"/>
    <col min="12037" max="12038" width="4.7109375" style="1" customWidth="1"/>
    <col min="12039" max="12039" width="5" style="1" customWidth="1"/>
    <col min="12040" max="12040" width="6.28515625" style="1" customWidth="1"/>
    <col min="12041" max="12042" width="4.5703125" style="1" customWidth="1"/>
    <col min="12043" max="12043" width="5.85546875" style="1" customWidth="1"/>
    <col min="12044" max="12059" width="4.42578125" style="1" customWidth="1"/>
    <col min="12060" max="12061" width="8.42578125" style="1" customWidth="1"/>
    <col min="12062" max="12286" width="9.140625" style="1"/>
    <col min="12287" max="12287" width="4.7109375" style="1" customWidth="1"/>
    <col min="12288" max="12288" width="22.140625" style="1" customWidth="1"/>
    <col min="12289" max="12289" width="4.85546875" style="1" customWidth="1"/>
    <col min="12290" max="12290" width="5" style="1" customWidth="1"/>
    <col min="12291" max="12291" width="5.140625" style="1" customWidth="1"/>
    <col min="12292" max="12292" width="4.85546875" style="1" customWidth="1"/>
    <col min="12293" max="12294" width="4.7109375" style="1" customWidth="1"/>
    <col min="12295" max="12295" width="5" style="1" customWidth="1"/>
    <col min="12296" max="12296" width="6.28515625" style="1" customWidth="1"/>
    <col min="12297" max="12298" width="4.5703125" style="1" customWidth="1"/>
    <col min="12299" max="12299" width="5.85546875" style="1" customWidth="1"/>
    <col min="12300" max="12315" width="4.42578125" style="1" customWidth="1"/>
    <col min="12316" max="12317" width="8.42578125" style="1" customWidth="1"/>
    <col min="12318" max="12542" width="9.140625" style="1"/>
    <col min="12543" max="12543" width="4.7109375" style="1" customWidth="1"/>
    <col min="12544" max="12544" width="22.140625" style="1" customWidth="1"/>
    <col min="12545" max="12545" width="4.85546875" style="1" customWidth="1"/>
    <col min="12546" max="12546" width="5" style="1" customWidth="1"/>
    <col min="12547" max="12547" width="5.140625" style="1" customWidth="1"/>
    <col min="12548" max="12548" width="4.85546875" style="1" customWidth="1"/>
    <col min="12549" max="12550" width="4.7109375" style="1" customWidth="1"/>
    <col min="12551" max="12551" width="5" style="1" customWidth="1"/>
    <col min="12552" max="12552" width="6.28515625" style="1" customWidth="1"/>
    <col min="12553" max="12554" width="4.5703125" style="1" customWidth="1"/>
    <col min="12555" max="12555" width="5.85546875" style="1" customWidth="1"/>
    <col min="12556" max="12571" width="4.42578125" style="1" customWidth="1"/>
    <col min="12572" max="12573" width="8.42578125" style="1" customWidth="1"/>
    <col min="12574" max="12798" width="9.140625" style="1"/>
    <col min="12799" max="12799" width="4.7109375" style="1" customWidth="1"/>
    <col min="12800" max="12800" width="22.140625" style="1" customWidth="1"/>
    <col min="12801" max="12801" width="4.85546875" style="1" customWidth="1"/>
    <col min="12802" max="12802" width="5" style="1" customWidth="1"/>
    <col min="12803" max="12803" width="5.140625" style="1" customWidth="1"/>
    <col min="12804" max="12804" width="4.85546875" style="1" customWidth="1"/>
    <col min="12805" max="12806" width="4.7109375" style="1" customWidth="1"/>
    <col min="12807" max="12807" width="5" style="1" customWidth="1"/>
    <col min="12808" max="12808" width="6.28515625" style="1" customWidth="1"/>
    <col min="12809" max="12810" width="4.5703125" style="1" customWidth="1"/>
    <col min="12811" max="12811" width="5.85546875" style="1" customWidth="1"/>
    <col min="12812" max="12827" width="4.42578125" style="1" customWidth="1"/>
    <col min="12828" max="12829" width="8.42578125" style="1" customWidth="1"/>
    <col min="12830" max="13054" width="9.140625" style="1"/>
    <col min="13055" max="13055" width="4.7109375" style="1" customWidth="1"/>
    <col min="13056" max="13056" width="22.140625" style="1" customWidth="1"/>
    <col min="13057" max="13057" width="4.85546875" style="1" customWidth="1"/>
    <col min="13058" max="13058" width="5" style="1" customWidth="1"/>
    <col min="13059" max="13059" width="5.140625" style="1" customWidth="1"/>
    <col min="13060" max="13060" width="4.85546875" style="1" customWidth="1"/>
    <col min="13061" max="13062" width="4.7109375" style="1" customWidth="1"/>
    <col min="13063" max="13063" width="5" style="1" customWidth="1"/>
    <col min="13064" max="13064" width="6.28515625" style="1" customWidth="1"/>
    <col min="13065" max="13066" width="4.5703125" style="1" customWidth="1"/>
    <col min="13067" max="13067" width="5.85546875" style="1" customWidth="1"/>
    <col min="13068" max="13083" width="4.42578125" style="1" customWidth="1"/>
    <col min="13084" max="13085" width="8.42578125" style="1" customWidth="1"/>
    <col min="13086" max="13310" width="9.140625" style="1"/>
    <col min="13311" max="13311" width="4.7109375" style="1" customWidth="1"/>
    <col min="13312" max="13312" width="22.140625" style="1" customWidth="1"/>
    <col min="13313" max="13313" width="4.85546875" style="1" customWidth="1"/>
    <col min="13314" max="13314" width="5" style="1" customWidth="1"/>
    <col min="13315" max="13315" width="5.140625" style="1" customWidth="1"/>
    <col min="13316" max="13316" width="4.85546875" style="1" customWidth="1"/>
    <col min="13317" max="13318" width="4.7109375" style="1" customWidth="1"/>
    <col min="13319" max="13319" width="5" style="1" customWidth="1"/>
    <col min="13320" max="13320" width="6.28515625" style="1" customWidth="1"/>
    <col min="13321" max="13322" width="4.5703125" style="1" customWidth="1"/>
    <col min="13323" max="13323" width="5.85546875" style="1" customWidth="1"/>
    <col min="13324" max="13339" width="4.42578125" style="1" customWidth="1"/>
    <col min="13340" max="13341" width="8.42578125" style="1" customWidth="1"/>
    <col min="13342" max="13566" width="9.140625" style="1"/>
    <col min="13567" max="13567" width="4.7109375" style="1" customWidth="1"/>
    <col min="13568" max="13568" width="22.140625" style="1" customWidth="1"/>
    <col min="13569" max="13569" width="4.85546875" style="1" customWidth="1"/>
    <col min="13570" max="13570" width="5" style="1" customWidth="1"/>
    <col min="13571" max="13571" width="5.140625" style="1" customWidth="1"/>
    <col min="13572" max="13572" width="4.85546875" style="1" customWidth="1"/>
    <col min="13573" max="13574" width="4.7109375" style="1" customWidth="1"/>
    <col min="13575" max="13575" width="5" style="1" customWidth="1"/>
    <col min="13576" max="13576" width="6.28515625" style="1" customWidth="1"/>
    <col min="13577" max="13578" width="4.5703125" style="1" customWidth="1"/>
    <col min="13579" max="13579" width="5.85546875" style="1" customWidth="1"/>
    <col min="13580" max="13595" width="4.42578125" style="1" customWidth="1"/>
    <col min="13596" max="13597" width="8.42578125" style="1" customWidth="1"/>
    <col min="13598" max="13822" width="9.140625" style="1"/>
    <col min="13823" max="13823" width="4.7109375" style="1" customWidth="1"/>
    <col min="13824" max="13824" width="22.140625" style="1" customWidth="1"/>
    <col min="13825" max="13825" width="4.85546875" style="1" customWidth="1"/>
    <col min="13826" max="13826" width="5" style="1" customWidth="1"/>
    <col min="13827" max="13827" width="5.140625" style="1" customWidth="1"/>
    <col min="13828" max="13828" width="4.85546875" style="1" customWidth="1"/>
    <col min="13829" max="13830" width="4.7109375" style="1" customWidth="1"/>
    <col min="13831" max="13831" width="5" style="1" customWidth="1"/>
    <col min="13832" max="13832" width="6.28515625" style="1" customWidth="1"/>
    <col min="13833" max="13834" width="4.5703125" style="1" customWidth="1"/>
    <col min="13835" max="13835" width="5.85546875" style="1" customWidth="1"/>
    <col min="13836" max="13851" width="4.42578125" style="1" customWidth="1"/>
    <col min="13852" max="13853" width="8.42578125" style="1" customWidth="1"/>
    <col min="13854" max="14078" width="9.140625" style="1"/>
    <col min="14079" max="14079" width="4.7109375" style="1" customWidth="1"/>
    <col min="14080" max="14080" width="22.140625" style="1" customWidth="1"/>
    <col min="14081" max="14081" width="4.85546875" style="1" customWidth="1"/>
    <col min="14082" max="14082" width="5" style="1" customWidth="1"/>
    <col min="14083" max="14083" width="5.140625" style="1" customWidth="1"/>
    <col min="14084" max="14084" width="4.85546875" style="1" customWidth="1"/>
    <col min="14085" max="14086" width="4.7109375" style="1" customWidth="1"/>
    <col min="14087" max="14087" width="5" style="1" customWidth="1"/>
    <col min="14088" max="14088" width="6.28515625" style="1" customWidth="1"/>
    <col min="14089" max="14090" width="4.5703125" style="1" customWidth="1"/>
    <col min="14091" max="14091" width="5.85546875" style="1" customWidth="1"/>
    <col min="14092" max="14107" width="4.42578125" style="1" customWidth="1"/>
    <col min="14108" max="14109" width="8.42578125" style="1" customWidth="1"/>
    <col min="14110" max="14334" width="9.140625" style="1"/>
    <col min="14335" max="14335" width="4.7109375" style="1" customWidth="1"/>
    <col min="14336" max="14336" width="22.140625" style="1" customWidth="1"/>
    <col min="14337" max="14337" width="4.85546875" style="1" customWidth="1"/>
    <col min="14338" max="14338" width="5" style="1" customWidth="1"/>
    <col min="14339" max="14339" width="5.140625" style="1" customWidth="1"/>
    <col min="14340" max="14340" width="4.85546875" style="1" customWidth="1"/>
    <col min="14341" max="14342" width="4.7109375" style="1" customWidth="1"/>
    <col min="14343" max="14343" width="5" style="1" customWidth="1"/>
    <col min="14344" max="14344" width="6.28515625" style="1" customWidth="1"/>
    <col min="14345" max="14346" width="4.5703125" style="1" customWidth="1"/>
    <col min="14347" max="14347" width="5.85546875" style="1" customWidth="1"/>
    <col min="14348" max="14363" width="4.42578125" style="1" customWidth="1"/>
    <col min="14364" max="14365" width="8.42578125" style="1" customWidth="1"/>
    <col min="14366" max="14590" width="9.140625" style="1"/>
    <col min="14591" max="14591" width="4.7109375" style="1" customWidth="1"/>
    <col min="14592" max="14592" width="22.140625" style="1" customWidth="1"/>
    <col min="14593" max="14593" width="4.85546875" style="1" customWidth="1"/>
    <col min="14594" max="14594" width="5" style="1" customWidth="1"/>
    <col min="14595" max="14595" width="5.140625" style="1" customWidth="1"/>
    <col min="14596" max="14596" width="4.85546875" style="1" customWidth="1"/>
    <col min="14597" max="14598" width="4.7109375" style="1" customWidth="1"/>
    <col min="14599" max="14599" width="5" style="1" customWidth="1"/>
    <col min="14600" max="14600" width="6.28515625" style="1" customWidth="1"/>
    <col min="14601" max="14602" width="4.5703125" style="1" customWidth="1"/>
    <col min="14603" max="14603" width="5.85546875" style="1" customWidth="1"/>
    <col min="14604" max="14619" width="4.42578125" style="1" customWidth="1"/>
    <col min="14620" max="14621" width="8.42578125" style="1" customWidth="1"/>
    <col min="14622" max="14846" width="9.140625" style="1"/>
    <col min="14847" max="14847" width="4.7109375" style="1" customWidth="1"/>
    <col min="14848" max="14848" width="22.140625" style="1" customWidth="1"/>
    <col min="14849" max="14849" width="4.85546875" style="1" customWidth="1"/>
    <col min="14850" max="14850" width="5" style="1" customWidth="1"/>
    <col min="14851" max="14851" width="5.140625" style="1" customWidth="1"/>
    <col min="14852" max="14852" width="4.85546875" style="1" customWidth="1"/>
    <col min="14853" max="14854" width="4.7109375" style="1" customWidth="1"/>
    <col min="14855" max="14855" width="5" style="1" customWidth="1"/>
    <col min="14856" max="14856" width="6.28515625" style="1" customWidth="1"/>
    <col min="14857" max="14858" width="4.5703125" style="1" customWidth="1"/>
    <col min="14859" max="14859" width="5.85546875" style="1" customWidth="1"/>
    <col min="14860" max="14875" width="4.42578125" style="1" customWidth="1"/>
    <col min="14876" max="14877" width="8.42578125" style="1" customWidth="1"/>
    <col min="14878" max="15102" width="9.140625" style="1"/>
    <col min="15103" max="15103" width="4.7109375" style="1" customWidth="1"/>
    <col min="15104" max="15104" width="22.140625" style="1" customWidth="1"/>
    <col min="15105" max="15105" width="4.85546875" style="1" customWidth="1"/>
    <col min="15106" max="15106" width="5" style="1" customWidth="1"/>
    <col min="15107" max="15107" width="5.140625" style="1" customWidth="1"/>
    <col min="15108" max="15108" width="4.85546875" style="1" customWidth="1"/>
    <col min="15109" max="15110" width="4.7109375" style="1" customWidth="1"/>
    <col min="15111" max="15111" width="5" style="1" customWidth="1"/>
    <col min="15112" max="15112" width="6.28515625" style="1" customWidth="1"/>
    <col min="15113" max="15114" width="4.5703125" style="1" customWidth="1"/>
    <col min="15115" max="15115" width="5.85546875" style="1" customWidth="1"/>
    <col min="15116" max="15131" width="4.42578125" style="1" customWidth="1"/>
    <col min="15132" max="15133" width="8.42578125" style="1" customWidth="1"/>
    <col min="15134" max="15358" width="9.140625" style="1"/>
    <col min="15359" max="15359" width="4.7109375" style="1" customWidth="1"/>
    <col min="15360" max="15360" width="22.140625" style="1" customWidth="1"/>
    <col min="15361" max="15361" width="4.85546875" style="1" customWidth="1"/>
    <col min="15362" max="15362" width="5" style="1" customWidth="1"/>
    <col min="15363" max="15363" width="5.140625" style="1" customWidth="1"/>
    <col min="15364" max="15364" width="4.85546875" style="1" customWidth="1"/>
    <col min="15365" max="15366" width="4.7109375" style="1" customWidth="1"/>
    <col min="15367" max="15367" width="5" style="1" customWidth="1"/>
    <col min="15368" max="15368" width="6.28515625" style="1" customWidth="1"/>
    <col min="15369" max="15370" width="4.5703125" style="1" customWidth="1"/>
    <col min="15371" max="15371" width="5.85546875" style="1" customWidth="1"/>
    <col min="15372" max="15387" width="4.42578125" style="1" customWidth="1"/>
    <col min="15388" max="15389" width="8.42578125" style="1" customWidth="1"/>
    <col min="15390" max="15614" width="9.140625" style="1"/>
    <col min="15615" max="15615" width="4.7109375" style="1" customWidth="1"/>
    <col min="15616" max="15616" width="22.140625" style="1" customWidth="1"/>
    <col min="15617" max="15617" width="4.85546875" style="1" customWidth="1"/>
    <col min="15618" max="15618" width="5" style="1" customWidth="1"/>
    <col min="15619" max="15619" width="5.140625" style="1" customWidth="1"/>
    <col min="15620" max="15620" width="4.85546875" style="1" customWidth="1"/>
    <col min="15621" max="15622" width="4.7109375" style="1" customWidth="1"/>
    <col min="15623" max="15623" width="5" style="1" customWidth="1"/>
    <col min="15624" max="15624" width="6.28515625" style="1" customWidth="1"/>
    <col min="15625" max="15626" width="4.5703125" style="1" customWidth="1"/>
    <col min="15627" max="15627" width="5.85546875" style="1" customWidth="1"/>
    <col min="15628" max="15643" width="4.42578125" style="1" customWidth="1"/>
    <col min="15644" max="15645" width="8.42578125" style="1" customWidth="1"/>
    <col min="15646" max="15870" width="9.140625" style="1"/>
    <col min="15871" max="15871" width="4.7109375" style="1" customWidth="1"/>
    <col min="15872" max="15872" width="22.140625" style="1" customWidth="1"/>
    <col min="15873" max="15873" width="4.85546875" style="1" customWidth="1"/>
    <col min="15874" max="15874" width="5" style="1" customWidth="1"/>
    <col min="15875" max="15875" width="5.140625" style="1" customWidth="1"/>
    <col min="15876" max="15876" width="4.85546875" style="1" customWidth="1"/>
    <col min="15877" max="15878" width="4.7109375" style="1" customWidth="1"/>
    <col min="15879" max="15879" width="5" style="1" customWidth="1"/>
    <col min="15880" max="15880" width="6.28515625" style="1" customWidth="1"/>
    <col min="15881" max="15882" width="4.5703125" style="1" customWidth="1"/>
    <col min="15883" max="15883" width="5.85546875" style="1" customWidth="1"/>
    <col min="15884" max="15899" width="4.42578125" style="1" customWidth="1"/>
    <col min="15900" max="15901" width="8.42578125" style="1" customWidth="1"/>
    <col min="15902" max="16126" width="9.140625" style="1"/>
    <col min="16127" max="16127" width="4.7109375" style="1" customWidth="1"/>
    <col min="16128" max="16128" width="22.140625" style="1" customWidth="1"/>
    <col min="16129" max="16129" width="4.85546875" style="1" customWidth="1"/>
    <col min="16130" max="16130" width="5" style="1" customWidth="1"/>
    <col min="16131" max="16131" width="5.140625" style="1" customWidth="1"/>
    <col min="16132" max="16132" width="4.85546875" style="1" customWidth="1"/>
    <col min="16133" max="16134" width="4.7109375" style="1" customWidth="1"/>
    <col min="16135" max="16135" width="5" style="1" customWidth="1"/>
    <col min="16136" max="16136" width="6.28515625" style="1" customWidth="1"/>
    <col min="16137" max="16138" width="4.5703125" style="1" customWidth="1"/>
    <col min="16139" max="16139" width="5.85546875" style="1" customWidth="1"/>
    <col min="16140" max="16155" width="4.42578125" style="1" customWidth="1"/>
    <col min="16156" max="16157" width="8.42578125" style="1" customWidth="1"/>
    <col min="16158" max="16384" width="9.140625" style="1"/>
  </cols>
  <sheetData>
    <row r="1" spans="1:35" ht="18.75" x14ac:dyDescent="0.3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5" ht="18.75" x14ac:dyDescent="0.3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4" spans="1:35" x14ac:dyDescent="0.25">
      <c r="B4" s="2" t="s">
        <v>23</v>
      </c>
      <c r="C4" s="2"/>
      <c r="AG4" s="68" t="s">
        <v>1</v>
      </c>
      <c r="AH4" s="68"/>
      <c r="AI4" s="68"/>
    </row>
    <row r="5" spans="1:35" x14ac:dyDescent="0.25">
      <c r="B5" s="1" t="s">
        <v>2</v>
      </c>
      <c r="C5" s="1">
        <f>COUNTIF(AE9:AE61,"2")+COUNTIF(AE9:AE61,"3")+COUNTIF(AE9:AE61,"4")+COUNTIF(AE9:AE61,"5")</f>
        <v>49</v>
      </c>
      <c r="AG5" s="68"/>
      <c r="AH5" s="68"/>
      <c r="AI5" s="68"/>
    </row>
    <row r="6" spans="1:35" ht="15.75" thickBot="1" x14ac:dyDescent="0.3">
      <c r="AG6" s="68"/>
      <c r="AH6" s="68"/>
      <c r="AI6" s="68"/>
    </row>
    <row r="7" spans="1:35" x14ac:dyDescent="0.25">
      <c r="A7" s="4"/>
      <c r="B7" s="4"/>
      <c r="C7" s="62" t="s">
        <v>3</v>
      </c>
      <c r="D7" s="63"/>
      <c r="E7" s="63"/>
      <c r="F7" s="63"/>
      <c r="G7" s="64"/>
      <c r="H7" s="62" t="s">
        <v>4</v>
      </c>
      <c r="I7" s="63"/>
      <c r="J7" s="63"/>
      <c r="K7" s="63"/>
      <c r="L7" s="63"/>
      <c r="M7" s="63"/>
      <c r="N7" s="63"/>
      <c r="O7" s="63"/>
      <c r="P7" s="69"/>
      <c r="Q7" s="70" t="s">
        <v>5</v>
      </c>
      <c r="R7" s="72" t="s">
        <v>6</v>
      </c>
      <c r="S7" s="73"/>
      <c r="T7" s="73"/>
      <c r="U7" s="73"/>
      <c r="V7" s="74"/>
      <c r="W7" s="75" t="s">
        <v>5</v>
      </c>
      <c r="X7" s="76" t="s">
        <v>7</v>
      </c>
      <c r="Y7" s="77"/>
      <c r="Z7" s="77"/>
      <c r="AA7" s="77"/>
      <c r="AB7" s="77"/>
      <c r="AC7" s="78"/>
      <c r="AD7" s="79" t="s">
        <v>8</v>
      </c>
      <c r="AE7" s="81" t="s">
        <v>9</v>
      </c>
      <c r="AG7" s="68"/>
      <c r="AH7" s="68"/>
      <c r="AI7" s="68"/>
    </row>
    <row r="8" spans="1:35" x14ac:dyDescent="0.25">
      <c r="A8" s="5" t="s">
        <v>10</v>
      </c>
      <c r="B8" s="5" t="s">
        <v>11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7">
        <v>14</v>
      </c>
      <c r="Q8" s="71"/>
      <c r="R8" s="8">
        <v>15</v>
      </c>
      <c r="S8" s="5">
        <v>16</v>
      </c>
      <c r="T8" s="6">
        <v>17</v>
      </c>
      <c r="U8" s="6">
        <v>18</v>
      </c>
      <c r="V8" s="7">
        <v>19</v>
      </c>
      <c r="W8" s="71"/>
      <c r="X8" s="8">
        <v>20</v>
      </c>
      <c r="Y8" s="6">
        <v>21</v>
      </c>
      <c r="Z8" s="6">
        <v>22</v>
      </c>
      <c r="AA8" s="6">
        <v>23</v>
      </c>
      <c r="AB8" s="6">
        <v>24</v>
      </c>
      <c r="AC8" s="6">
        <v>25</v>
      </c>
      <c r="AD8" s="80"/>
      <c r="AE8" s="82"/>
      <c r="AG8" s="68"/>
      <c r="AH8" s="68"/>
      <c r="AI8" s="68"/>
    </row>
    <row r="9" spans="1:35" ht="15.75" x14ac:dyDescent="0.25">
      <c r="A9" s="22">
        <v>1</v>
      </c>
      <c r="B9" s="30"/>
      <c r="C9" s="36">
        <v>1</v>
      </c>
      <c r="D9" s="36">
        <v>1</v>
      </c>
      <c r="E9" s="36">
        <v>1</v>
      </c>
      <c r="F9" s="36">
        <v>1</v>
      </c>
      <c r="G9" s="36">
        <v>1</v>
      </c>
      <c r="H9" s="36">
        <v>1</v>
      </c>
      <c r="I9" s="36">
        <v>1</v>
      </c>
      <c r="J9" s="36">
        <v>1</v>
      </c>
      <c r="K9" s="36">
        <v>1</v>
      </c>
      <c r="L9" s="36">
        <v>1</v>
      </c>
      <c r="M9" s="36">
        <v>1</v>
      </c>
      <c r="N9" s="36">
        <v>1</v>
      </c>
      <c r="O9" s="36">
        <v>1</v>
      </c>
      <c r="P9" s="36">
        <v>1</v>
      </c>
      <c r="Q9" s="32">
        <f t="shared" ref="Q9:Q20" si="0">SUM(C9:P9)</f>
        <v>14</v>
      </c>
      <c r="R9" s="37">
        <v>1</v>
      </c>
      <c r="S9" s="37">
        <v>1</v>
      </c>
      <c r="T9" s="37">
        <v>1</v>
      </c>
      <c r="U9" s="37">
        <v>1</v>
      </c>
      <c r="V9" s="37">
        <v>1</v>
      </c>
      <c r="W9" s="34">
        <f t="shared" ref="W9:W20" si="1">SUM(R9:V9)</f>
        <v>5</v>
      </c>
      <c r="X9" s="36">
        <v>2</v>
      </c>
      <c r="Y9" s="36">
        <v>2</v>
      </c>
      <c r="Z9" s="36">
        <v>2</v>
      </c>
      <c r="AA9" s="36">
        <v>0</v>
      </c>
      <c r="AB9" s="36" t="s">
        <v>12</v>
      </c>
      <c r="AC9" s="36" t="s">
        <v>12</v>
      </c>
      <c r="AD9" s="25">
        <f t="shared" ref="AD9:AD40" si="2">SUM(Q9,W9,X9:AC9)</f>
        <v>25</v>
      </c>
      <c r="AE9" s="25">
        <f t="shared" ref="AE9:AE40" si="3">IF(AND(AD9&gt;7,AD9&lt;15,W9&gt;1),3,IF(AND(AD9&gt;14,AD9&lt;22,W9&gt;1),4,IF(AND(AD9&gt;21,W9&gt;1),5,2)))</f>
        <v>5</v>
      </c>
      <c r="AG9" s="68"/>
      <c r="AH9" s="68"/>
      <c r="AI9" s="68"/>
    </row>
    <row r="10" spans="1:35" ht="15.75" x14ac:dyDescent="0.25">
      <c r="A10" s="22">
        <v>2</v>
      </c>
      <c r="B10" s="30"/>
      <c r="C10" s="31">
        <v>1</v>
      </c>
      <c r="D10" s="31">
        <v>1</v>
      </c>
      <c r="E10" s="31">
        <v>1</v>
      </c>
      <c r="F10" s="31">
        <v>1</v>
      </c>
      <c r="G10" s="31">
        <v>1</v>
      </c>
      <c r="H10" s="31">
        <v>1</v>
      </c>
      <c r="I10" s="31">
        <v>1</v>
      </c>
      <c r="J10" s="31">
        <v>1</v>
      </c>
      <c r="K10" s="31">
        <v>1</v>
      </c>
      <c r="L10" s="31">
        <v>1</v>
      </c>
      <c r="M10" s="31">
        <v>1</v>
      </c>
      <c r="N10" s="31">
        <v>1</v>
      </c>
      <c r="O10" s="31">
        <v>1</v>
      </c>
      <c r="P10" s="31">
        <v>1</v>
      </c>
      <c r="Q10" s="32">
        <f t="shared" si="0"/>
        <v>14</v>
      </c>
      <c r="R10" s="33">
        <v>1</v>
      </c>
      <c r="S10" s="33">
        <v>0</v>
      </c>
      <c r="T10" s="33">
        <v>1</v>
      </c>
      <c r="U10" s="33">
        <v>1</v>
      </c>
      <c r="V10" s="33">
        <v>1</v>
      </c>
      <c r="W10" s="34">
        <f t="shared" si="1"/>
        <v>4</v>
      </c>
      <c r="X10" s="31">
        <v>2</v>
      </c>
      <c r="Y10" s="31">
        <v>2</v>
      </c>
      <c r="Z10" s="31" t="s">
        <v>12</v>
      </c>
      <c r="AA10" s="31" t="s">
        <v>12</v>
      </c>
      <c r="AB10" s="31" t="s">
        <v>12</v>
      </c>
      <c r="AC10" s="31" t="s">
        <v>12</v>
      </c>
      <c r="AD10" s="25">
        <f t="shared" si="2"/>
        <v>22</v>
      </c>
      <c r="AE10" s="25">
        <f t="shared" si="3"/>
        <v>5</v>
      </c>
      <c r="AG10" s="68"/>
      <c r="AH10" s="68"/>
      <c r="AI10" s="68"/>
    </row>
    <row r="11" spans="1:35" ht="15.75" x14ac:dyDescent="0.25">
      <c r="A11" s="22">
        <v>3</v>
      </c>
      <c r="B11" s="30"/>
      <c r="C11" s="31">
        <v>1</v>
      </c>
      <c r="D11" s="31">
        <v>1</v>
      </c>
      <c r="E11" s="31">
        <v>1</v>
      </c>
      <c r="F11" s="31">
        <v>1</v>
      </c>
      <c r="G11" s="31">
        <v>1</v>
      </c>
      <c r="H11" s="31">
        <v>1</v>
      </c>
      <c r="I11" s="31">
        <v>1</v>
      </c>
      <c r="J11" s="31">
        <v>1</v>
      </c>
      <c r="K11" s="31">
        <v>1</v>
      </c>
      <c r="L11" s="31">
        <v>1</v>
      </c>
      <c r="M11" s="31">
        <v>1</v>
      </c>
      <c r="N11" s="31">
        <v>1</v>
      </c>
      <c r="O11" s="31">
        <v>1</v>
      </c>
      <c r="P11" s="31">
        <v>1</v>
      </c>
      <c r="Q11" s="32">
        <f t="shared" si="0"/>
        <v>14</v>
      </c>
      <c r="R11" s="33">
        <v>1</v>
      </c>
      <c r="S11" s="33">
        <v>0</v>
      </c>
      <c r="T11" s="33">
        <v>1</v>
      </c>
      <c r="U11" s="33">
        <v>1</v>
      </c>
      <c r="V11" s="33">
        <v>1</v>
      </c>
      <c r="W11" s="34">
        <f t="shared" si="1"/>
        <v>4</v>
      </c>
      <c r="X11" s="31">
        <v>1</v>
      </c>
      <c r="Y11" s="31">
        <v>2</v>
      </c>
      <c r="Z11" s="31" t="s">
        <v>12</v>
      </c>
      <c r="AA11" s="31" t="s">
        <v>12</v>
      </c>
      <c r="AB11" s="31" t="s">
        <v>12</v>
      </c>
      <c r="AC11" s="31" t="s">
        <v>12</v>
      </c>
      <c r="AD11" s="25">
        <f t="shared" si="2"/>
        <v>21</v>
      </c>
      <c r="AE11" s="25">
        <f t="shared" si="3"/>
        <v>4</v>
      </c>
    </row>
    <row r="12" spans="1:35" ht="15.75" x14ac:dyDescent="0.25">
      <c r="A12" s="22">
        <v>4</v>
      </c>
      <c r="B12" s="30"/>
      <c r="C12" s="31">
        <v>1</v>
      </c>
      <c r="D12" s="31">
        <v>1</v>
      </c>
      <c r="E12" s="31">
        <v>1</v>
      </c>
      <c r="F12" s="31">
        <v>0</v>
      </c>
      <c r="G12" s="31">
        <v>1</v>
      </c>
      <c r="H12" s="31">
        <v>1</v>
      </c>
      <c r="I12" s="31">
        <v>1</v>
      </c>
      <c r="J12" s="31">
        <v>1</v>
      </c>
      <c r="K12" s="31">
        <v>1</v>
      </c>
      <c r="L12" s="31">
        <v>1</v>
      </c>
      <c r="M12" s="31">
        <v>1</v>
      </c>
      <c r="N12" s="31">
        <v>1</v>
      </c>
      <c r="O12" s="31">
        <v>1</v>
      </c>
      <c r="P12" s="31">
        <v>1</v>
      </c>
      <c r="Q12" s="32">
        <f t="shared" si="0"/>
        <v>13</v>
      </c>
      <c r="R12" s="33">
        <v>1</v>
      </c>
      <c r="S12" s="33">
        <v>1</v>
      </c>
      <c r="T12" s="33">
        <v>1</v>
      </c>
      <c r="U12" s="33">
        <v>1</v>
      </c>
      <c r="V12" s="33">
        <v>1</v>
      </c>
      <c r="W12" s="34">
        <f t="shared" si="1"/>
        <v>5</v>
      </c>
      <c r="X12" s="31">
        <v>2</v>
      </c>
      <c r="Y12" s="31">
        <v>0</v>
      </c>
      <c r="Z12" s="31">
        <v>0</v>
      </c>
      <c r="AA12" s="31" t="s">
        <v>12</v>
      </c>
      <c r="AB12" s="31" t="s">
        <v>12</v>
      </c>
      <c r="AC12" s="31" t="s">
        <v>12</v>
      </c>
      <c r="AD12" s="25">
        <f t="shared" si="2"/>
        <v>20</v>
      </c>
      <c r="AE12" s="25">
        <f t="shared" si="3"/>
        <v>4</v>
      </c>
    </row>
    <row r="13" spans="1:35" ht="15.75" x14ac:dyDescent="0.25">
      <c r="A13" s="22">
        <v>5</v>
      </c>
      <c r="B13" s="30"/>
      <c r="C13" s="36">
        <v>1</v>
      </c>
      <c r="D13" s="36">
        <v>1</v>
      </c>
      <c r="E13" s="36">
        <v>1</v>
      </c>
      <c r="F13" s="36">
        <v>0</v>
      </c>
      <c r="G13" s="36">
        <v>1</v>
      </c>
      <c r="H13" s="36">
        <v>1</v>
      </c>
      <c r="I13" s="36">
        <v>1</v>
      </c>
      <c r="J13" s="36">
        <v>1</v>
      </c>
      <c r="K13" s="36">
        <v>1</v>
      </c>
      <c r="L13" s="36">
        <v>1</v>
      </c>
      <c r="M13" s="36">
        <v>1</v>
      </c>
      <c r="N13" s="36">
        <v>1</v>
      </c>
      <c r="O13" s="36">
        <v>1</v>
      </c>
      <c r="P13" s="36">
        <v>1</v>
      </c>
      <c r="Q13" s="32">
        <f t="shared" si="0"/>
        <v>13</v>
      </c>
      <c r="R13" s="37">
        <v>1</v>
      </c>
      <c r="S13" s="37">
        <v>1</v>
      </c>
      <c r="T13" s="37">
        <v>0</v>
      </c>
      <c r="U13" s="37">
        <v>1</v>
      </c>
      <c r="V13" s="37">
        <v>0</v>
      </c>
      <c r="W13" s="34">
        <f t="shared" si="1"/>
        <v>3</v>
      </c>
      <c r="X13" s="36">
        <v>0</v>
      </c>
      <c r="Y13" s="36">
        <v>2</v>
      </c>
      <c r="Z13" s="36">
        <v>2</v>
      </c>
      <c r="AA13" s="36" t="s">
        <v>12</v>
      </c>
      <c r="AB13" s="36" t="s">
        <v>12</v>
      </c>
      <c r="AC13" s="36" t="s">
        <v>12</v>
      </c>
      <c r="AD13" s="25">
        <f t="shared" si="2"/>
        <v>20</v>
      </c>
      <c r="AE13" s="25">
        <f t="shared" si="3"/>
        <v>4</v>
      </c>
    </row>
    <row r="14" spans="1:35" ht="15.75" x14ac:dyDescent="0.25">
      <c r="A14" s="22">
        <v>6</v>
      </c>
      <c r="B14" s="30"/>
      <c r="C14" s="31">
        <v>1</v>
      </c>
      <c r="D14" s="31">
        <v>1</v>
      </c>
      <c r="E14" s="31">
        <v>1</v>
      </c>
      <c r="F14" s="31">
        <v>0</v>
      </c>
      <c r="G14" s="31">
        <v>1</v>
      </c>
      <c r="H14" s="31">
        <v>1</v>
      </c>
      <c r="I14" s="31">
        <v>1</v>
      </c>
      <c r="J14" s="31">
        <v>0</v>
      </c>
      <c r="K14" s="31">
        <v>1</v>
      </c>
      <c r="L14" s="31">
        <v>1</v>
      </c>
      <c r="M14" s="31">
        <v>1</v>
      </c>
      <c r="N14" s="31">
        <v>1</v>
      </c>
      <c r="O14" s="31">
        <v>1</v>
      </c>
      <c r="P14" s="31">
        <v>1</v>
      </c>
      <c r="Q14" s="32">
        <f t="shared" si="0"/>
        <v>12</v>
      </c>
      <c r="R14" s="33">
        <v>0</v>
      </c>
      <c r="S14" s="33">
        <v>1</v>
      </c>
      <c r="T14" s="33">
        <v>1</v>
      </c>
      <c r="U14" s="33">
        <v>1</v>
      </c>
      <c r="V14" s="33">
        <v>1</v>
      </c>
      <c r="W14" s="34">
        <f t="shared" si="1"/>
        <v>4</v>
      </c>
      <c r="X14" s="31">
        <v>1</v>
      </c>
      <c r="Y14" s="31">
        <v>2</v>
      </c>
      <c r="Z14" s="31" t="s">
        <v>12</v>
      </c>
      <c r="AA14" s="31" t="s">
        <v>12</v>
      </c>
      <c r="AB14" s="31" t="s">
        <v>12</v>
      </c>
      <c r="AC14" s="31" t="s">
        <v>12</v>
      </c>
      <c r="AD14" s="25">
        <f t="shared" si="2"/>
        <v>19</v>
      </c>
      <c r="AE14" s="25">
        <f t="shared" si="3"/>
        <v>4</v>
      </c>
    </row>
    <row r="15" spans="1:35" ht="15.75" x14ac:dyDescent="0.25">
      <c r="A15" s="22">
        <v>7</v>
      </c>
      <c r="B15" s="30"/>
      <c r="C15" s="36">
        <v>1</v>
      </c>
      <c r="D15" s="36">
        <v>1</v>
      </c>
      <c r="E15" s="36">
        <v>1</v>
      </c>
      <c r="F15" s="36">
        <v>1</v>
      </c>
      <c r="G15" s="36">
        <v>1</v>
      </c>
      <c r="H15" s="36">
        <v>1</v>
      </c>
      <c r="I15" s="36">
        <v>1</v>
      </c>
      <c r="J15" s="36">
        <v>1</v>
      </c>
      <c r="K15" s="36">
        <v>1</v>
      </c>
      <c r="L15" s="36">
        <v>0</v>
      </c>
      <c r="M15" s="36">
        <v>1</v>
      </c>
      <c r="N15" s="36">
        <v>1</v>
      </c>
      <c r="O15" s="36">
        <v>1</v>
      </c>
      <c r="P15" s="36">
        <v>1</v>
      </c>
      <c r="Q15" s="32">
        <f t="shared" si="0"/>
        <v>13</v>
      </c>
      <c r="R15" s="37">
        <v>0</v>
      </c>
      <c r="S15" s="37">
        <v>1</v>
      </c>
      <c r="T15" s="37">
        <v>0</v>
      </c>
      <c r="U15" s="37">
        <v>1</v>
      </c>
      <c r="V15" s="37">
        <v>1</v>
      </c>
      <c r="W15" s="34">
        <f t="shared" si="1"/>
        <v>3</v>
      </c>
      <c r="X15" s="36">
        <v>2</v>
      </c>
      <c r="Y15" s="36">
        <v>1</v>
      </c>
      <c r="Z15" s="36" t="s">
        <v>12</v>
      </c>
      <c r="AA15" s="36" t="s">
        <v>12</v>
      </c>
      <c r="AB15" s="36" t="s">
        <v>12</v>
      </c>
      <c r="AC15" s="36" t="s">
        <v>12</v>
      </c>
      <c r="AD15" s="25">
        <f t="shared" si="2"/>
        <v>19</v>
      </c>
      <c r="AE15" s="25">
        <f t="shared" si="3"/>
        <v>4</v>
      </c>
    </row>
    <row r="16" spans="1:35" ht="15.75" x14ac:dyDescent="0.25">
      <c r="A16" s="22">
        <v>8</v>
      </c>
      <c r="B16" s="30"/>
      <c r="C16" s="36">
        <v>1</v>
      </c>
      <c r="D16" s="36">
        <v>1</v>
      </c>
      <c r="E16" s="36">
        <v>1</v>
      </c>
      <c r="F16" s="36">
        <v>1</v>
      </c>
      <c r="G16" s="36">
        <v>1</v>
      </c>
      <c r="H16" s="36">
        <v>0</v>
      </c>
      <c r="I16" s="36">
        <v>1</v>
      </c>
      <c r="J16" s="36">
        <v>1</v>
      </c>
      <c r="K16" s="36">
        <v>1</v>
      </c>
      <c r="L16" s="36">
        <v>1</v>
      </c>
      <c r="M16" s="36">
        <v>1</v>
      </c>
      <c r="N16" s="36">
        <v>1</v>
      </c>
      <c r="O16" s="36">
        <v>1</v>
      </c>
      <c r="P16" s="36">
        <v>0</v>
      </c>
      <c r="Q16" s="32">
        <f t="shared" si="0"/>
        <v>12</v>
      </c>
      <c r="R16" s="37">
        <v>0</v>
      </c>
      <c r="S16" s="37">
        <v>1</v>
      </c>
      <c r="T16" s="37">
        <v>0</v>
      </c>
      <c r="U16" s="37">
        <v>1</v>
      </c>
      <c r="V16" s="37">
        <v>1</v>
      </c>
      <c r="W16" s="34">
        <f t="shared" si="1"/>
        <v>3</v>
      </c>
      <c r="X16" s="36">
        <v>2</v>
      </c>
      <c r="Y16" s="36">
        <v>2</v>
      </c>
      <c r="Z16" s="36" t="s">
        <v>12</v>
      </c>
      <c r="AA16" s="36" t="s">
        <v>12</v>
      </c>
      <c r="AB16" s="36" t="s">
        <v>12</v>
      </c>
      <c r="AC16" s="36" t="s">
        <v>12</v>
      </c>
      <c r="AD16" s="25">
        <f t="shared" si="2"/>
        <v>19</v>
      </c>
      <c r="AE16" s="25">
        <f t="shared" si="3"/>
        <v>4</v>
      </c>
    </row>
    <row r="17" spans="1:31" ht="15.75" x14ac:dyDescent="0.25">
      <c r="A17" s="22">
        <v>9</v>
      </c>
      <c r="B17" s="23"/>
      <c r="C17" s="27">
        <v>1</v>
      </c>
      <c r="D17" s="27">
        <v>1</v>
      </c>
      <c r="E17" s="27">
        <v>1</v>
      </c>
      <c r="F17" s="27">
        <v>1</v>
      </c>
      <c r="G17" s="27">
        <v>0</v>
      </c>
      <c r="H17" s="27">
        <v>1</v>
      </c>
      <c r="I17" s="27">
        <v>1</v>
      </c>
      <c r="J17" s="27">
        <v>1</v>
      </c>
      <c r="K17" s="27">
        <v>0</v>
      </c>
      <c r="L17" s="27">
        <v>1</v>
      </c>
      <c r="M17" s="27">
        <v>1</v>
      </c>
      <c r="N17" s="27">
        <v>0</v>
      </c>
      <c r="O17" s="27">
        <v>1</v>
      </c>
      <c r="P17" s="27">
        <v>1</v>
      </c>
      <c r="Q17" s="25">
        <f t="shared" si="0"/>
        <v>11</v>
      </c>
      <c r="R17" s="28">
        <v>0</v>
      </c>
      <c r="S17" s="28">
        <v>1</v>
      </c>
      <c r="T17" s="28">
        <v>1</v>
      </c>
      <c r="U17" s="28">
        <v>1</v>
      </c>
      <c r="V17" s="28">
        <v>1</v>
      </c>
      <c r="W17" s="25">
        <f t="shared" si="1"/>
        <v>4</v>
      </c>
      <c r="X17" s="24">
        <v>2</v>
      </c>
      <c r="Y17" s="24"/>
      <c r="Z17" s="24">
        <v>1</v>
      </c>
      <c r="AA17" s="26"/>
      <c r="AB17" s="26"/>
      <c r="AC17" s="26"/>
      <c r="AD17" s="25">
        <f t="shared" si="2"/>
        <v>18</v>
      </c>
      <c r="AE17" s="25">
        <f t="shared" si="3"/>
        <v>4</v>
      </c>
    </row>
    <row r="18" spans="1:31" ht="15.75" x14ac:dyDescent="0.25">
      <c r="A18" s="22">
        <v>10</v>
      </c>
      <c r="B18" s="38"/>
      <c r="C18" s="31">
        <v>1</v>
      </c>
      <c r="D18" s="31">
        <v>1</v>
      </c>
      <c r="E18" s="31">
        <v>1</v>
      </c>
      <c r="F18" s="31">
        <v>0</v>
      </c>
      <c r="G18" s="31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31">
        <v>1</v>
      </c>
      <c r="O18" s="31">
        <v>1</v>
      </c>
      <c r="P18" s="31">
        <v>0</v>
      </c>
      <c r="Q18" s="32">
        <f t="shared" si="0"/>
        <v>12</v>
      </c>
      <c r="R18" s="33">
        <v>0</v>
      </c>
      <c r="S18" s="33">
        <v>0</v>
      </c>
      <c r="T18" s="33">
        <v>1</v>
      </c>
      <c r="U18" s="33">
        <v>1</v>
      </c>
      <c r="V18" s="33">
        <v>1</v>
      </c>
      <c r="W18" s="34">
        <f t="shared" si="1"/>
        <v>3</v>
      </c>
      <c r="X18" s="31">
        <v>2</v>
      </c>
      <c r="Y18" s="31" t="s">
        <v>12</v>
      </c>
      <c r="Z18" s="31" t="s">
        <v>12</v>
      </c>
      <c r="AA18" s="31" t="s">
        <v>12</v>
      </c>
      <c r="AB18" s="31" t="s">
        <v>12</v>
      </c>
      <c r="AC18" s="31" t="s">
        <v>12</v>
      </c>
      <c r="AD18" s="25">
        <f t="shared" si="2"/>
        <v>17</v>
      </c>
      <c r="AE18" s="25">
        <f t="shared" si="3"/>
        <v>4</v>
      </c>
    </row>
    <row r="19" spans="1:31" ht="15.75" x14ac:dyDescent="0.25">
      <c r="A19" s="22">
        <v>11</v>
      </c>
      <c r="B19" s="30"/>
      <c r="C19" s="36">
        <v>1</v>
      </c>
      <c r="D19" s="36">
        <v>1</v>
      </c>
      <c r="E19" s="36">
        <v>1</v>
      </c>
      <c r="F19" s="36">
        <v>0</v>
      </c>
      <c r="G19" s="36">
        <v>1</v>
      </c>
      <c r="H19" s="36">
        <v>1</v>
      </c>
      <c r="I19" s="36">
        <v>1</v>
      </c>
      <c r="J19" s="36">
        <v>1</v>
      </c>
      <c r="K19" s="36">
        <v>1</v>
      </c>
      <c r="L19" s="36">
        <v>1</v>
      </c>
      <c r="M19" s="36">
        <v>1</v>
      </c>
      <c r="N19" s="36">
        <v>1</v>
      </c>
      <c r="O19" s="36">
        <v>1</v>
      </c>
      <c r="P19" s="36">
        <v>1</v>
      </c>
      <c r="Q19" s="32">
        <f t="shared" si="0"/>
        <v>13</v>
      </c>
      <c r="R19" s="37">
        <v>1</v>
      </c>
      <c r="S19" s="37">
        <v>0</v>
      </c>
      <c r="T19" s="37">
        <v>1</v>
      </c>
      <c r="U19" s="37">
        <v>0</v>
      </c>
      <c r="V19" s="37">
        <v>1</v>
      </c>
      <c r="W19" s="34">
        <f t="shared" si="1"/>
        <v>3</v>
      </c>
      <c r="X19" s="36">
        <v>0</v>
      </c>
      <c r="Y19" s="36">
        <v>1</v>
      </c>
      <c r="Z19" s="36" t="s">
        <v>12</v>
      </c>
      <c r="AA19" s="36" t="s">
        <v>12</v>
      </c>
      <c r="AB19" s="36" t="s">
        <v>12</v>
      </c>
      <c r="AC19" s="36" t="s">
        <v>12</v>
      </c>
      <c r="AD19" s="25">
        <f t="shared" si="2"/>
        <v>17</v>
      </c>
      <c r="AE19" s="25">
        <f t="shared" si="3"/>
        <v>4</v>
      </c>
    </row>
    <row r="20" spans="1:31" ht="15.75" x14ac:dyDescent="0.25">
      <c r="A20" s="22">
        <v>12</v>
      </c>
      <c r="B20" s="30"/>
      <c r="C20" s="36">
        <v>0</v>
      </c>
      <c r="D20" s="36">
        <v>0</v>
      </c>
      <c r="E20" s="36">
        <v>1</v>
      </c>
      <c r="F20" s="36">
        <v>1</v>
      </c>
      <c r="G20" s="36">
        <v>1</v>
      </c>
      <c r="H20" s="36">
        <v>1</v>
      </c>
      <c r="I20" s="36">
        <v>1</v>
      </c>
      <c r="J20" s="36">
        <v>1</v>
      </c>
      <c r="K20" s="36">
        <v>1</v>
      </c>
      <c r="L20" s="36">
        <v>1</v>
      </c>
      <c r="M20" s="36">
        <v>1</v>
      </c>
      <c r="N20" s="36">
        <v>0</v>
      </c>
      <c r="O20" s="36">
        <v>1</v>
      </c>
      <c r="P20" s="36">
        <v>0</v>
      </c>
      <c r="Q20" s="32">
        <f t="shared" si="0"/>
        <v>10</v>
      </c>
      <c r="R20" s="37">
        <v>1</v>
      </c>
      <c r="S20" s="37">
        <v>1</v>
      </c>
      <c r="T20" s="37">
        <v>1</v>
      </c>
      <c r="U20" s="37">
        <v>1</v>
      </c>
      <c r="V20" s="37">
        <v>1</v>
      </c>
      <c r="W20" s="34">
        <f t="shared" si="1"/>
        <v>5</v>
      </c>
      <c r="X20" s="36">
        <v>2</v>
      </c>
      <c r="Y20" s="36">
        <v>0</v>
      </c>
      <c r="Z20" s="36">
        <v>0</v>
      </c>
      <c r="AA20" s="36" t="s">
        <v>12</v>
      </c>
      <c r="AB20" s="36" t="s">
        <v>12</v>
      </c>
      <c r="AC20" s="36" t="s">
        <v>12</v>
      </c>
      <c r="AD20" s="25">
        <f t="shared" si="2"/>
        <v>17</v>
      </c>
      <c r="AE20" s="25">
        <f t="shared" si="3"/>
        <v>4</v>
      </c>
    </row>
    <row r="21" spans="1:31" ht="15.75" x14ac:dyDescent="0.25">
      <c r="A21" s="22">
        <v>13</v>
      </c>
      <c r="B21" s="39"/>
      <c r="C21" s="43">
        <v>1</v>
      </c>
      <c r="D21" s="43">
        <v>1</v>
      </c>
      <c r="E21" s="43">
        <v>0</v>
      </c>
      <c r="F21" s="43">
        <v>0</v>
      </c>
      <c r="G21" s="43">
        <v>1</v>
      </c>
      <c r="H21" s="43">
        <v>1</v>
      </c>
      <c r="I21" s="43">
        <v>1</v>
      </c>
      <c r="J21" s="43">
        <v>1</v>
      </c>
      <c r="K21" s="43">
        <v>1</v>
      </c>
      <c r="L21" s="43">
        <v>1</v>
      </c>
      <c r="M21" s="43">
        <v>1</v>
      </c>
      <c r="N21" s="43">
        <v>1</v>
      </c>
      <c r="O21" s="43">
        <v>1</v>
      </c>
      <c r="P21" s="43">
        <v>1</v>
      </c>
      <c r="Q21" s="41">
        <v>12</v>
      </c>
      <c r="R21" s="44">
        <v>1</v>
      </c>
      <c r="S21" s="44">
        <v>1</v>
      </c>
      <c r="T21" s="44">
        <v>1</v>
      </c>
      <c r="U21" s="44">
        <v>1</v>
      </c>
      <c r="V21" s="44">
        <v>1</v>
      </c>
      <c r="W21" s="35">
        <v>5</v>
      </c>
      <c r="X21" s="40" t="s">
        <v>12</v>
      </c>
      <c r="Y21" s="40" t="s">
        <v>12</v>
      </c>
      <c r="Z21" s="40" t="s">
        <v>12</v>
      </c>
      <c r="AA21" s="42" t="s">
        <v>12</v>
      </c>
      <c r="AB21" s="42" t="s">
        <v>12</v>
      </c>
      <c r="AC21" s="42" t="s">
        <v>12</v>
      </c>
      <c r="AD21" s="25">
        <f t="shared" si="2"/>
        <v>17</v>
      </c>
      <c r="AE21" s="25">
        <f t="shared" si="3"/>
        <v>4</v>
      </c>
    </row>
    <row r="22" spans="1:31" ht="15.75" x14ac:dyDescent="0.25">
      <c r="A22" s="22">
        <v>14</v>
      </c>
      <c r="B22" s="23"/>
      <c r="C22" s="27">
        <v>1</v>
      </c>
      <c r="D22" s="27">
        <v>1</v>
      </c>
      <c r="E22" s="27">
        <v>1</v>
      </c>
      <c r="F22" s="27">
        <v>0</v>
      </c>
      <c r="G22" s="27">
        <v>1</v>
      </c>
      <c r="H22" s="27">
        <v>1</v>
      </c>
      <c r="I22" s="27">
        <v>1</v>
      </c>
      <c r="J22" s="27">
        <v>1</v>
      </c>
      <c r="K22" s="27">
        <v>1</v>
      </c>
      <c r="L22" s="27">
        <v>1</v>
      </c>
      <c r="M22" s="27">
        <v>1</v>
      </c>
      <c r="N22" s="27">
        <v>1</v>
      </c>
      <c r="O22" s="27">
        <v>0</v>
      </c>
      <c r="P22" s="27">
        <v>0</v>
      </c>
      <c r="Q22" s="25">
        <f>SUM(C22:P22)</f>
        <v>11</v>
      </c>
      <c r="R22" s="28" t="s">
        <v>12</v>
      </c>
      <c r="S22" s="28">
        <v>1</v>
      </c>
      <c r="T22" s="28">
        <v>1</v>
      </c>
      <c r="U22" s="28">
        <v>0</v>
      </c>
      <c r="V22" s="28">
        <v>1</v>
      </c>
      <c r="W22" s="25">
        <f>SUM(R22:V22)</f>
        <v>3</v>
      </c>
      <c r="X22" s="24"/>
      <c r="Y22" s="24">
        <v>2</v>
      </c>
      <c r="Z22" s="24"/>
      <c r="AA22" s="26"/>
      <c r="AB22" s="26"/>
      <c r="AC22" s="26"/>
      <c r="AD22" s="25">
        <f t="shared" si="2"/>
        <v>16</v>
      </c>
      <c r="AE22" s="25">
        <f t="shared" si="3"/>
        <v>4</v>
      </c>
    </row>
    <row r="23" spans="1:31" ht="15.75" x14ac:dyDescent="0.25">
      <c r="A23" s="22">
        <v>15</v>
      </c>
      <c r="B23" s="23"/>
      <c r="C23" s="27">
        <v>1</v>
      </c>
      <c r="D23" s="27">
        <v>1</v>
      </c>
      <c r="E23" s="27">
        <v>1</v>
      </c>
      <c r="F23" s="27">
        <v>0</v>
      </c>
      <c r="G23" s="27">
        <v>1</v>
      </c>
      <c r="H23" s="27">
        <v>1</v>
      </c>
      <c r="I23" s="27">
        <v>1</v>
      </c>
      <c r="J23" s="27">
        <v>1</v>
      </c>
      <c r="K23" s="27">
        <v>1</v>
      </c>
      <c r="L23" s="27">
        <v>1</v>
      </c>
      <c r="M23" s="27">
        <v>1</v>
      </c>
      <c r="N23" s="27">
        <v>0</v>
      </c>
      <c r="O23" s="27">
        <v>1</v>
      </c>
      <c r="P23" s="27">
        <v>0</v>
      </c>
      <c r="Q23" s="25">
        <f>SUM(C23:P23)</f>
        <v>11</v>
      </c>
      <c r="R23" s="28" t="s">
        <v>12</v>
      </c>
      <c r="S23" s="28" t="s">
        <v>12</v>
      </c>
      <c r="T23" s="28">
        <v>1</v>
      </c>
      <c r="U23" s="28">
        <v>1</v>
      </c>
      <c r="V23" s="28">
        <v>1</v>
      </c>
      <c r="W23" s="25">
        <f>SUM(R23:V23)</f>
        <v>3</v>
      </c>
      <c r="X23" s="24"/>
      <c r="Y23" s="24">
        <v>2</v>
      </c>
      <c r="Z23" s="24"/>
      <c r="AA23" s="26"/>
      <c r="AB23" s="26"/>
      <c r="AC23" s="26"/>
      <c r="AD23" s="25">
        <f t="shared" si="2"/>
        <v>16</v>
      </c>
      <c r="AE23" s="25">
        <f t="shared" si="3"/>
        <v>4</v>
      </c>
    </row>
    <row r="24" spans="1:31" ht="15.75" x14ac:dyDescent="0.25">
      <c r="A24" s="22">
        <v>16</v>
      </c>
      <c r="B24" s="30"/>
      <c r="C24" s="31">
        <v>1</v>
      </c>
      <c r="D24" s="31">
        <v>1</v>
      </c>
      <c r="E24" s="31">
        <v>1</v>
      </c>
      <c r="F24" s="31">
        <v>0</v>
      </c>
      <c r="G24" s="31">
        <v>1</v>
      </c>
      <c r="H24" s="31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>
        <v>0</v>
      </c>
      <c r="Q24" s="32">
        <f>SUM(C24:P24)</f>
        <v>12</v>
      </c>
      <c r="R24" s="33">
        <v>1</v>
      </c>
      <c r="S24" s="33">
        <v>1</v>
      </c>
      <c r="T24" s="33">
        <v>0</v>
      </c>
      <c r="U24" s="33">
        <v>1</v>
      </c>
      <c r="V24" s="33">
        <v>1</v>
      </c>
      <c r="W24" s="34">
        <f>SUM(R24:V24)</f>
        <v>4</v>
      </c>
      <c r="X24" s="31">
        <v>0</v>
      </c>
      <c r="Y24" s="31">
        <v>0</v>
      </c>
      <c r="Z24" s="31" t="s">
        <v>12</v>
      </c>
      <c r="AA24" s="31" t="s">
        <v>12</v>
      </c>
      <c r="AB24" s="31" t="s">
        <v>12</v>
      </c>
      <c r="AC24" s="31" t="s">
        <v>12</v>
      </c>
      <c r="AD24" s="25">
        <f t="shared" si="2"/>
        <v>16</v>
      </c>
      <c r="AE24" s="25">
        <f t="shared" si="3"/>
        <v>4</v>
      </c>
    </row>
    <row r="25" spans="1:31" ht="15.75" x14ac:dyDescent="0.25">
      <c r="A25" s="22">
        <v>17</v>
      </c>
      <c r="B25" s="30"/>
      <c r="C25" s="36">
        <v>1</v>
      </c>
      <c r="D25" s="36">
        <v>0</v>
      </c>
      <c r="E25" s="36">
        <v>1</v>
      </c>
      <c r="F25" s="36">
        <v>0</v>
      </c>
      <c r="G25" s="36">
        <v>0</v>
      </c>
      <c r="H25" s="36">
        <v>1</v>
      </c>
      <c r="I25" s="36">
        <v>1</v>
      </c>
      <c r="J25" s="36">
        <v>1</v>
      </c>
      <c r="K25" s="36">
        <v>1</v>
      </c>
      <c r="L25" s="36">
        <v>1</v>
      </c>
      <c r="M25" s="36">
        <v>1</v>
      </c>
      <c r="N25" s="36">
        <v>0</v>
      </c>
      <c r="O25" s="36">
        <v>1</v>
      </c>
      <c r="P25" s="36">
        <v>1</v>
      </c>
      <c r="Q25" s="32">
        <f>SUM(C25:P25)</f>
        <v>10</v>
      </c>
      <c r="R25" s="37">
        <v>1</v>
      </c>
      <c r="S25" s="37">
        <v>1</v>
      </c>
      <c r="T25" s="37">
        <v>1</v>
      </c>
      <c r="U25" s="37">
        <v>1</v>
      </c>
      <c r="V25" s="37">
        <v>0</v>
      </c>
      <c r="W25" s="34">
        <f>SUM(R25:V25)</f>
        <v>4</v>
      </c>
      <c r="X25" s="36">
        <v>2</v>
      </c>
      <c r="Y25" s="36">
        <v>0</v>
      </c>
      <c r="Z25" s="36" t="s">
        <v>12</v>
      </c>
      <c r="AA25" s="36" t="s">
        <v>12</v>
      </c>
      <c r="AB25" s="36" t="s">
        <v>12</v>
      </c>
      <c r="AC25" s="36" t="s">
        <v>12</v>
      </c>
      <c r="AD25" s="25">
        <f t="shared" si="2"/>
        <v>16</v>
      </c>
      <c r="AE25" s="25">
        <f t="shared" si="3"/>
        <v>4</v>
      </c>
    </row>
    <row r="26" spans="1:31" ht="15.75" x14ac:dyDescent="0.25">
      <c r="A26" s="22">
        <v>18</v>
      </c>
      <c r="B26" s="39"/>
      <c r="C26" s="43">
        <v>1</v>
      </c>
      <c r="D26" s="43">
        <v>1</v>
      </c>
      <c r="E26" s="43">
        <v>1</v>
      </c>
      <c r="F26" s="43">
        <v>1</v>
      </c>
      <c r="G26" s="43">
        <v>1</v>
      </c>
      <c r="H26" s="43">
        <v>1</v>
      </c>
      <c r="I26" s="43">
        <v>1</v>
      </c>
      <c r="J26" s="43">
        <v>1</v>
      </c>
      <c r="K26" s="43">
        <v>1</v>
      </c>
      <c r="L26" s="43">
        <v>1</v>
      </c>
      <c r="M26" s="43">
        <v>1</v>
      </c>
      <c r="N26" s="43">
        <v>0</v>
      </c>
      <c r="O26" s="43">
        <v>0</v>
      </c>
      <c r="P26" s="43">
        <v>1</v>
      </c>
      <c r="Q26" s="35">
        <v>12</v>
      </c>
      <c r="R26" s="44">
        <v>0</v>
      </c>
      <c r="S26" s="44" t="s">
        <v>24</v>
      </c>
      <c r="T26" s="44">
        <v>1</v>
      </c>
      <c r="U26" s="44">
        <v>1</v>
      </c>
      <c r="V26" s="44">
        <v>1</v>
      </c>
      <c r="W26" s="35">
        <v>3</v>
      </c>
      <c r="X26" s="43" t="s">
        <v>24</v>
      </c>
      <c r="Y26" s="43" t="s">
        <v>24</v>
      </c>
      <c r="Z26" s="43" t="s">
        <v>24</v>
      </c>
      <c r="AA26" s="44" t="s">
        <v>24</v>
      </c>
      <c r="AB26" s="44" t="s">
        <v>24</v>
      </c>
      <c r="AC26" s="44" t="s">
        <v>24</v>
      </c>
      <c r="AD26" s="25">
        <f t="shared" si="2"/>
        <v>15</v>
      </c>
      <c r="AE26" s="25">
        <f t="shared" si="3"/>
        <v>4</v>
      </c>
    </row>
    <row r="27" spans="1:31" ht="15.75" x14ac:dyDescent="0.25">
      <c r="A27" s="22">
        <v>19</v>
      </c>
      <c r="B27" s="23"/>
      <c r="C27" s="27">
        <v>1</v>
      </c>
      <c r="D27" s="27">
        <v>1</v>
      </c>
      <c r="E27" s="27">
        <v>0</v>
      </c>
      <c r="F27" s="27">
        <v>0</v>
      </c>
      <c r="G27" s="27">
        <v>1</v>
      </c>
      <c r="H27" s="27">
        <v>1</v>
      </c>
      <c r="I27" s="27">
        <v>1</v>
      </c>
      <c r="J27" s="27">
        <v>0</v>
      </c>
      <c r="K27" s="27">
        <v>1</v>
      </c>
      <c r="L27" s="27">
        <v>1</v>
      </c>
      <c r="M27" s="27">
        <v>1</v>
      </c>
      <c r="N27" s="27">
        <v>1</v>
      </c>
      <c r="O27" s="27">
        <v>1</v>
      </c>
      <c r="P27" s="27">
        <v>0</v>
      </c>
      <c r="Q27" s="25">
        <f t="shared" ref="Q27:Q33" si="4">SUM(C27:P27)</f>
        <v>10</v>
      </c>
      <c r="R27" s="28">
        <v>1</v>
      </c>
      <c r="S27" s="28">
        <v>1</v>
      </c>
      <c r="T27" s="28">
        <v>1</v>
      </c>
      <c r="U27" s="28">
        <v>1</v>
      </c>
      <c r="V27" s="28">
        <v>0</v>
      </c>
      <c r="W27" s="25">
        <f t="shared" ref="W27:W33" si="5">SUM(R27:V27)</f>
        <v>4</v>
      </c>
      <c r="X27" s="24"/>
      <c r="Y27" s="24"/>
      <c r="Z27" s="24"/>
      <c r="AA27" s="26"/>
      <c r="AB27" s="26"/>
      <c r="AC27" s="26"/>
      <c r="AD27" s="25">
        <f t="shared" si="2"/>
        <v>14</v>
      </c>
      <c r="AE27" s="25">
        <f t="shared" si="3"/>
        <v>3</v>
      </c>
    </row>
    <row r="28" spans="1:31" ht="15.75" x14ac:dyDescent="0.25">
      <c r="A28" s="22">
        <v>20</v>
      </c>
      <c r="B28" s="30"/>
      <c r="C28" s="36">
        <v>1</v>
      </c>
      <c r="D28" s="36">
        <v>1</v>
      </c>
      <c r="E28" s="36">
        <v>1</v>
      </c>
      <c r="F28" s="36">
        <v>1</v>
      </c>
      <c r="G28" s="36">
        <v>1</v>
      </c>
      <c r="H28" s="36">
        <v>0</v>
      </c>
      <c r="I28" s="36">
        <v>1</v>
      </c>
      <c r="J28" s="36">
        <v>0</v>
      </c>
      <c r="K28" s="36">
        <v>1</v>
      </c>
      <c r="L28" s="36">
        <v>1</v>
      </c>
      <c r="M28" s="36">
        <v>1</v>
      </c>
      <c r="N28" s="36">
        <v>1</v>
      </c>
      <c r="O28" s="36">
        <v>1</v>
      </c>
      <c r="P28" s="36">
        <v>0</v>
      </c>
      <c r="Q28" s="32">
        <f t="shared" si="4"/>
        <v>11</v>
      </c>
      <c r="R28" s="37">
        <v>0</v>
      </c>
      <c r="S28" s="37">
        <v>0</v>
      </c>
      <c r="T28" s="37">
        <v>1</v>
      </c>
      <c r="U28" s="37">
        <v>1</v>
      </c>
      <c r="V28" s="37">
        <v>1</v>
      </c>
      <c r="W28" s="34">
        <f t="shared" si="5"/>
        <v>3</v>
      </c>
      <c r="X28" s="36" t="s">
        <v>12</v>
      </c>
      <c r="Y28" s="36" t="s">
        <v>12</v>
      </c>
      <c r="Z28" s="36" t="s">
        <v>12</v>
      </c>
      <c r="AA28" s="36" t="s">
        <v>12</v>
      </c>
      <c r="AB28" s="36" t="s">
        <v>12</v>
      </c>
      <c r="AC28" s="36" t="s">
        <v>12</v>
      </c>
      <c r="AD28" s="25">
        <f t="shared" si="2"/>
        <v>14</v>
      </c>
      <c r="AE28" s="25">
        <f t="shared" si="3"/>
        <v>3</v>
      </c>
    </row>
    <row r="29" spans="1:31" ht="15.75" x14ac:dyDescent="0.25">
      <c r="A29" s="22">
        <v>21</v>
      </c>
      <c r="B29" s="23"/>
      <c r="C29" s="24">
        <v>1</v>
      </c>
      <c r="D29" s="24">
        <v>1</v>
      </c>
      <c r="E29" s="24">
        <v>1</v>
      </c>
      <c r="F29" s="24">
        <v>0</v>
      </c>
      <c r="G29" s="24">
        <v>1</v>
      </c>
      <c r="H29" s="24">
        <v>1</v>
      </c>
      <c r="I29" s="24">
        <v>0</v>
      </c>
      <c r="J29" s="24">
        <v>1</v>
      </c>
      <c r="K29" s="24">
        <v>0</v>
      </c>
      <c r="L29" s="24">
        <v>1</v>
      </c>
      <c r="M29" s="24">
        <v>1</v>
      </c>
      <c r="N29" s="24">
        <v>1</v>
      </c>
      <c r="O29" s="24">
        <v>0</v>
      </c>
      <c r="P29" s="24">
        <v>1</v>
      </c>
      <c r="Q29" s="25">
        <f t="shared" si="4"/>
        <v>10</v>
      </c>
      <c r="R29" s="26" t="s">
        <v>12</v>
      </c>
      <c r="S29" s="26">
        <v>0</v>
      </c>
      <c r="T29" s="26">
        <v>1</v>
      </c>
      <c r="U29" s="26">
        <v>1</v>
      </c>
      <c r="V29" s="26">
        <v>1</v>
      </c>
      <c r="W29" s="25">
        <f t="shared" si="5"/>
        <v>3</v>
      </c>
      <c r="X29" s="24"/>
      <c r="Y29" s="24"/>
      <c r="Z29" s="24"/>
      <c r="AA29" s="26"/>
      <c r="AB29" s="26"/>
      <c r="AC29" s="26"/>
      <c r="AD29" s="25">
        <f t="shared" si="2"/>
        <v>13</v>
      </c>
      <c r="AE29" s="25">
        <f t="shared" si="3"/>
        <v>3</v>
      </c>
    </row>
    <row r="30" spans="1:31" ht="15.75" x14ac:dyDescent="0.25">
      <c r="A30" s="22">
        <v>22</v>
      </c>
      <c r="B30" s="30"/>
      <c r="C30" s="36">
        <v>1</v>
      </c>
      <c r="D30" s="36">
        <v>0</v>
      </c>
      <c r="E30" s="36">
        <v>0</v>
      </c>
      <c r="F30" s="36" t="s">
        <v>12</v>
      </c>
      <c r="G30" s="36">
        <v>1</v>
      </c>
      <c r="H30" s="36">
        <v>0</v>
      </c>
      <c r="I30" s="36">
        <v>1</v>
      </c>
      <c r="J30" s="36">
        <v>1</v>
      </c>
      <c r="K30" s="36">
        <v>1</v>
      </c>
      <c r="L30" s="36">
        <v>1</v>
      </c>
      <c r="M30" s="36">
        <v>1</v>
      </c>
      <c r="N30" s="36">
        <v>0</v>
      </c>
      <c r="O30" s="36">
        <v>1</v>
      </c>
      <c r="P30" s="36">
        <v>1</v>
      </c>
      <c r="Q30" s="32">
        <f t="shared" si="4"/>
        <v>9</v>
      </c>
      <c r="R30" s="37">
        <v>0</v>
      </c>
      <c r="S30" s="37">
        <v>1</v>
      </c>
      <c r="T30" s="37">
        <v>1</v>
      </c>
      <c r="U30" s="37">
        <v>0</v>
      </c>
      <c r="V30" s="37">
        <v>1</v>
      </c>
      <c r="W30" s="34">
        <f t="shared" si="5"/>
        <v>3</v>
      </c>
      <c r="X30" s="36">
        <v>1</v>
      </c>
      <c r="Y30" s="36">
        <v>0</v>
      </c>
      <c r="Z30" s="36">
        <v>0</v>
      </c>
      <c r="AA30" s="36" t="s">
        <v>12</v>
      </c>
      <c r="AB30" s="36" t="s">
        <v>12</v>
      </c>
      <c r="AC30" s="36" t="s">
        <v>12</v>
      </c>
      <c r="AD30" s="25">
        <f t="shared" si="2"/>
        <v>13</v>
      </c>
      <c r="AE30" s="25">
        <f t="shared" si="3"/>
        <v>3</v>
      </c>
    </row>
    <row r="31" spans="1:31" ht="15.75" x14ac:dyDescent="0.25">
      <c r="A31" s="22">
        <v>23</v>
      </c>
      <c r="B31" s="23"/>
      <c r="C31" s="24">
        <v>1</v>
      </c>
      <c r="D31" s="24">
        <v>1</v>
      </c>
      <c r="E31" s="24">
        <v>1</v>
      </c>
      <c r="F31" s="24">
        <v>0</v>
      </c>
      <c r="G31" s="24">
        <v>1</v>
      </c>
      <c r="H31" s="24">
        <v>0</v>
      </c>
      <c r="I31" s="24">
        <v>1</v>
      </c>
      <c r="J31" s="24">
        <v>0</v>
      </c>
      <c r="K31" s="24" t="s">
        <v>12</v>
      </c>
      <c r="L31" s="24">
        <v>1</v>
      </c>
      <c r="M31" s="24">
        <v>1</v>
      </c>
      <c r="N31" s="24">
        <v>1</v>
      </c>
      <c r="O31" s="24">
        <v>0</v>
      </c>
      <c r="P31" s="24">
        <v>0</v>
      </c>
      <c r="Q31" s="25">
        <f t="shared" si="4"/>
        <v>8</v>
      </c>
      <c r="R31" s="26" t="s">
        <v>12</v>
      </c>
      <c r="S31" s="26">
        <v>1</v>
      </c>
      <c r="T31" s="26">
        <v>1</v>
      </c>
      <c r="U31" s="26">
        <v>1</v>
      </c>
      <c r="V31" s="26">
        <v>1</v>
      </c>
      <c r="W31" s="25">
        <f t="shared" si="5"/>
        <v>4</v>
      </c>
      <c r="X31" s="24"/>
      <c r="Y31" s="24"/>
      <c r="Z31" s="24"/>
      <c r="AA31" s="26"/>
      <c r="AB31" s="26"/>
      <c r="AC31" s="26"/>
      <c r="AD31" s="25">
        <f t="shared" si="2"/>
        <v>12</v>
      </c>
      <c r="AE31" s="25">
        <f t="shared" si="3"/>
        <v>3</v>
      </c>
    </row>
    <row r="32" spans="1:31" ht="15.75" x14ac:dyDescent="0.25">
      <c r="A32" s="22">
        <v>24</v>
      </c>
      <c r="B32" s="23"/>
      <c r="C32" s="24">
        <v>1</v>
      </c>
      <c r="D32" s="24">
        <v>1</v>
      </c>
      <c r="E32" s="24">
        <v>0</v>
      </c>
      <c r="F32" s="24">
        <v>0</v>
      </c>
      <c r="G32" s="24">
        <v>1</v>
      </c>
      <c r="H32" s="24">
        <v>0</v>
      </c>
      <c r="I32" s="24">
        <v>1</v>
      </c>
      <c r="J32" s="24">
        <v>1</v>
      </c>
      <c r="K32" s="24">
        <v>1</v>
      </c>
      <c r="L32" s="24">
        <v>1</v>
      </c>
      <c r="M32" s="24">
        <v>0</v>
      </c>
      <c r="N32" s="24">
        <v>0</v>
      </c>
      <c r="O32" s="24">
        <v>0</v>
      </c>
      <c r="P32" s="24">
        <v>1</v>
      </c>
      <c r="Q32" s="25">
        <f t="shared" si="4"/>
        <v>8</v>
      </c>
      <c r="R32" s="26">
        <v>0</v>
      </c>
      <c r="S32" s="26">
        <v>1</v>
      </c>
      <c r="T32" s="26">
        <v>1</v>
      </c>
      <c r="U32" s="26">
        <v>0</v>
      </c>
      <c r="V32" s="26">
        <v>1</v>
      </c>
      <c r="W32" s="25">
        <f t="shared" si="5"/>
        <v>3</v>
      </c>
      <c r="X32" s="24"/>
      <c r="Y32" s="24"/>
      <c r="Z32" s="24"/>
      <c r="AA32" s="26"/>
      <c r="AB32" s="26"/>
      <c r="AC32" s="26"/>
      <c r="AD32" s="25">
        <f t="shared" si="2"/>
        <v>11</v>
      </c>
      <c r="AE32" s="25">
        <f t="shared" si="3"/>
        <v>3</v>
      </c>
    </row>
    <row r="33" spans="1:31" ht="15.75" x14ac:dyDescent="0.25">
      <c r="A33" s="22">
        <v>25</v>
      </c>
      <c r="B33" s="23"/>
      <c r="C33" s="27">
        <v>1</v>
      </c>
      <c r="D33" s="27">
        <v>1</v>
      </c>
      <c r="E33" s="27">
        <v>0</v>
      </c>
      <c r="F33" s="27">
        <v>0</v>
      </c>
      <c r="G33" s="27">
        <v>1</v>
      </c>
      <c r="H33" s="27" t="s">
        <v>12</v>
      </c>
      <c r="I33" s="27">
        <v>1</v>
      </c>
      <c r="J33" s="27" t="s">
        <v>12</v>
      </c>
      <c r="K33" s="27">
        <v>1</v>
      </c>
      <c r="L33" s="27">
        <v>1</v>
      </c>
      <c r="M33" s="27">
        <v>1</v>
      </c>
      <c r="N33" s="27">
        <v>1</v>
      </c>
      <c r="O33" s="27">
        <v>1</v>
      </c>
      <c r="P33" s="27">
        <v>0</v>
      </c>
      <c r="Q33" s="25">
        <f t="shared" si="4"/>
        <v>9</v>
      </c>
      <c r="R33" s="28" t="s">
        <v>12</v>
      </c>
      <c r="S33" s="28">
        <v>0</v>
      </c>
      <c r="T33" s="28">
        <v>1</v>
      </c>
      <c r="U33" s="28" t="s">
        <v>12</v>
      </c>
      <c r="V33" s="28">
        <v>1</v>
      </c>
      <c r="W33" s="25">
        <f t="shared" si="5"/>
        <v>2</v>
      </c>
      <c r="X33" s="24"/>
      <c r="Y33" s="24"/>
      <c r="Z33" s="24"/>
      <c r="AA33" s="26"/>
      <c r="AB33" s="26"/>
      <c r="AC33" s="26"/>
      <c r="AD33" s="25">
        <f t="shared" si="2"/>
        <v>11</v>
      </c>
      <c r="AE33" s="25">
        <f t="shared" si="3"/>
        <v>3</v>
      </c>
    </row>
    <row r="34" spans="1:31" ht="15.75" x14ac:dyDescent="0.25">
      <c r="A34" s="22">
        <v>26</v>
      </c>
      <c r="B34" s="39"/>
      <c r="C34" s="40">
        <v>1</v>
      </c>
      <c r="D34" s="40">
        <v>1</v>
      </c>
      <c r="E34" s="40">
        <v>1</v>
      </c>
      <c r="F34" s="40">
        <v>0</v>
      </c>
      <c r="G34" s="40">
        <v>1</v>
      </c>
      <c r="H34" s="40">
        <v>1</v>
      </c>
      <c r="I34" s="40">
        <v>1</v>
      </c>
      <c r="J34" s="40">
        <v>1</v>
      </c>
      <c r="K34" s="40">
        <v>0</v>
      </c>
      <c r="L34" s="40">
        <v>1</v>
      </c>
      <c r="M34" s="40">
        <v>1</v>
      </c>
      <c r="N34" s="40">
        <v>0</v>
      </c>
      <c r="O34" s="40">
        <v>0</v>
      </c>
      <c r="P34" s="40">
        <v>0</v>
      </c>
      <c r="Q34" s="35">
        <v>9</v>
      </c>
      <c r="R34" s="42" t="s">
        <v>24</v>
      </c>
      <c r="S34" s="42" t="s">
        <v>24</v>
      </c>
      <c r="T34" s="42">
        <v>1</v>
      </c>
      <c r="U34" s="42">
        <v>1</v>
      </c>
      <c r="V34" s="42">
        <v>0</v>
      </c>
      <c r="W34" s="35">
        <v>2</v>
      </c>
      <c r="X34" s="40" t="s">
        <v>24</v>
      </c>
      <c r="Y34" s="40" t="s">
        <v>24</v>
      </c>
      <c r="Z34" s="40" t="s">
        <v>24</v>
      </c>
      <c r="AA34" s="42" t="s">
        <v>24</v>
      </c>
      <c r="AB34" s="42" t="s">
        <v>24</v>
      </c>
      <c r="AC34" s="42" t="s">
        <v>24</v>
      </c>
      <c r="AD34" s="25">
        <f t="shared" si="2"/>
        <v>11</v>
      </c>
      <c r="AE34" s="25">
        <f t="shared" si="3"/>
        <v>3</v>
      </c>
    </row>
    <row r="35" spans="1:31" ht="15.75" x14ac:dyDescent="0.25">
      <c r="A35" s="22">
        <v>27</v>
      </c>
      <c r="B35" s="39"/>
      <c r="C35" s="43">
        <v>1</v>
      </c>
      <c r="D35" s="43">
        <v>1</v>
      </c>
      <c r="E35" s="43">
        <v>1</v>
      </c>
      <c r="F35" s="43" t="s">
        <v>24</v>
      </c>
      <c r="G35" s="43">
        <v>1</v>
      </c>
      <c r="H35" s="43">
        <v>1</v>
      </c>
      <c r="I35" s="43">
        <v>1</v>
      </c>
      <c r="J35" s="43">
        <v>0</v>
      </c>
      <c r="K35" s="43">
        <v>1</v>
      </c>
      <c r="L35" s="43">
        <v>1</v>
      </c>
      <c r="M35" s="43">
        <v>1</v>
      </c>
      <c r="N35" s="43">
        <v>0</v>
      </c>
      <c r="O35" s="43">
        <v>0</v>
      </c>
      <c r="P35" s="43">
        <v>0</v>
      </c>
      <c r="Q35" s="35">
        <v>9</v>
      </c>
      <c r="R35" s="44" t="s">
        <v>24</v>
      </c>
      <c r="S35" s="44">
        <v>0</v>
      </c>
      <c r="T35" s="44">
        <v>0</v>
      </c>
      <c r="U35" s="44">
        <v>1</v>
      </c>
      <c r="V35" s="44">
        <v>1</v>
      </c>
      <c r="W35" s="35">
        <v>2</v>
      </c>
      <c r="X35" s="43" t="s">
        <v>24</v>
      </c>
      <c r="Y35" s="43" t="s">
        <v>24</v>
      </c>
      <c r="Z35" s="43" t="s">
        <v>24</v>
      </c>
      <c r="AA35" s="44" t="s">
        <v>24</v>
      </c>
      <c r="AB35" s="44" t="s">
        <v>24</v>
      </c>
      <c r="AC35" s="44" t="s">
        <v>24</v>
      </c>
      <c r="AD35" s="25">
        <f t="shared" si="2"/>
        <v>11</v>
      </c>
      <c r="AE35" s="25">
        <f t="shared" si="3"/>
        <v>3</v>
      </c>
    </row>
    <row r="36" spans="1:31" ht="15.75" x14ac:dyDescent="0.25">
      <c r="A36" s="22">
        <v>28</v>
      </c>
      <c r="B36" s="39"/>
      <c r="C36" s="43">
        <v>1</v>
      </c>
      <c r="D36" s="43">
        <v>0</v>
      </c>
      <c r="E36" s="43">
        <v>0</v>
      </c>
      <c r="F36" s="43" t="s">
        <v>24</v>
      </c>
      <c r="G36" s="43">
        <v>1</v>
      </c>
      <c r="H36" s="43">
        <v>1</v>
      </c>
      <c r="I36" s="43">
        <v>0</v>
      </c>
      <c r="J36" s="43">
        <v>1</v>
      </c>
      <c r="K36" s="43">
        <v>0</v>
      </c>
      <c r="L36" s="43">
        <v>1</v>
      </c>
      <c r="M36" s="43">
        <v>1</v>
      </c>
      <c r="N36" s="43">
        <v>0</v>
      </c>
      <c r="O36" s="43">
        <v>0</v>
      </c>
      <c r="P36" s="43">
        <v>1</v>
      </c>
      <c r="Q36" s="35">
        <v>7</v>
      </c>
      <c r="R36" s="44">
        <v>1</v>
      </c>
      <c r="S36" s="44">
        <v>0</v>
      </c>
      <c r="T36" s="44">
        <v>1</v>
      </c>
      <c r="U36" s="44">
        <v>1</v>
      </c>
      <c r="V36" s="44">
        <v>1</v>
      </c>
      <c r="W36" s="35">
        <v>4</v>
      </c>
      <c r="X36" s="43" t="s">
        <v>24</v>
      </c>
      <c r="Y36" s="43" t="s">
        <v>24</v>
      </c>
      <c r="Z36" s="43" t="s">
        <v>24</v>
      </c>
      <c r="AA36" s="44" t="s">
        <v>24</v>
      </c>
      <c r="AB36" s="44" t="s">
        <v>24</v>
      </c>
      <c r="AC36" s="44" t="s">
        <v>24</v>
      </c>
      <c r="AD36" s="25">
        <f t="shared" si="2"/>
        <v>11</v>
      </c>
      <c r="AE36" s="25">
        <f t="shared" si="3"/>
        <v>3</v>
      </c>
    </row>
    <row r="37" spans="1:31" ht="15.75" x14ac:dyDescent="0.25">
      <c r="A37" s="22">
        <v>29</v>
      </c>
      <c r="B37" s="39"/>
      <c r="C37" s="40">
        <v>1</v>
      </c>
      <c r="D37" s="40">
        <v>1</v>
      </c>
      <c r="E37" s="40">
        <v>1</v>
      </c>
      <c r="F37" s="40" t="s">
        <v>24</v>
      </c>
      <c r="G37" s="40">
        <v>1</v>
      </c>
      <c r="H37" s="40">
        <v>0</v>
      </c>
      <c r="I37" s="40">
        <v>0</v>
      </c>
      <c r="J37" s="40">
        <v>1</v>
      </c>
      <c r="K37" s="40">
        <v>1</v>
      </c>
      <c r="L37" s="40">
        <v>1</v>
      </c>
      <c r="M37" s="40">
        <v>1</v>
      </c>
      <c r="N37" s="40">
        <v>0</v>
      </c>
      <c r="O37" s="40">
        <v>0</v>
      </c>
      <c r="P37" s="40">
        <v>0</v>
      </c>
      <c r="Q37" s="35">
        <v>8</v>
      </c>
      <c r="R37" s="42">
        <v>0</v>
      </c>
      <c r="S37" s="42" t="s">
        <v>24</v>
      </c>
      <c r="T37" s="42">
        <v>1</v>
      </c>
      <c r="U37" s="42">
        <v>1</v>
      </c>
      <c r="V37" s="42">
        <v>1</v>
      </c>
      <c r="W37" s="35">
        <v>3</v>
      </c>
      <c r="X37" s="40" t="s">
        <v>24</v>
      </c>
      <c r="Y37" s="40" t="s">
        <v>24</v>
      </c>
      <c r="Z37" s="40" t="s">
        <v>24</v>
      </c>
      <c r="AA37" s="42" t="s">
        <v>24</v>
      </c>
      <c r="AB37" s="42" t="s">
        <v>24</v>
      </c>
      <c r="AC37" s="42" t="s">
        <v>24</v>
      </c>
      <c r="AD37" s="25">
        <f t="shared" si="2"/>
        <v>11</v>
      </c>
      <c r="AE37" s="25">
        <f t="shared" si="3"/>
        <v>3</v>
      </c>
    </row>
    <row r="38" spans="1:31" ht="15.75" x14ac:dyDescent="0.25">
      <c r="A38" s="22">
        <v>30</v>
      </c>
      <c r="B38" s="23"/>
      <c r="C38" s="24">
        <v>1</v>
      </c>
      <c r="D38" s="24">
        <v>1</v>
      </c>
      <c r="E38" s="24">
        <v>0</v>
      </c>
      <c r="F38" s="24">
        <v>0</v>
      </c>
      <c r="G38" s="24">
        <v>1</v>
      </c>
      <c r="H38" s="24">
        <v>0</v>
      </c>
      <c r="I38" s="24">
        <v>1</v>
      </c>
      <c r="J38" s="24">
        <v>0</v>
      </c>
      <c r="K38" s="24">
        <v>1</v>
      </c>
      <c r="L38" s="24">
        <v>1</v>
      </c>
      <c r="M38" s="24">
        <v>1</v>
      </c>
      <c r="N38" s="24">
        <v>1</v>
      </c>
      <c r="O38" s="24">
        <v>0</v>
      </c>
      <c r="P38" s="24">
        <v>0</v>
      </c>
      <c r="Q38" s="25">
        <f>SUM(C38:P38)</f>
        <v>8</v>
      </c>
      <c r="R38" s="26">
        <v>1</v>
      </c>
      <c r="S38" s="26">
        <v>0</v>
      </c>
      <c r="T38" s="26">
        <v>1</v>
      </c>
      <c r="U38" s="26">
        <v>0</v>
      </c>
      <c r="V38" s="26">
        <v>0</v>
      </c>
      <c r="W38" s="25">
        <f>SUM(R38:V38)</f>
        <v>2</v>
      </c>
      <c r="X38" s="24"/>
      <c r="Y38" s="24"/>
      <c r="Z38" s="24"/>
      <c r="AA38" s="26"/>
      <c r="AB38" s="26"/>
      <c r="AC38" s="26"/>
      <c r="AD38" s="25">
        <f t="shared" si="2"/>
        <v>10</v>
      </c>
      <c r="AE38" s="25">
        <f t="shared" si="3"/>
        <v>3</v>
      </c>
    </row>
    <row r="39" spans="1:31" ht="15.75" x14ac:dyDescent="0.25">
      <c r="A39" s="22">
        <v>31</v>
      </c>
      <c r="B39" s="23"/>
      <c r="C39" s="27">
        <v>1</v>
      </c>
      <c r="D39" s="27">
        <v>0</v>
      </c>
      <c r="E39" s="27" t="s">
        <v>12</v>
      </c>
      <c r="F39" s="27" t="s">
        <v>12</v>
      </c>
      <c r="G39" s="27">
        <v>1</v>
      </c>
      <c r="H39" s="27">
        <v>0</v>
      </c>
      <c r="I39" s="27">
        <v>1</v>
      </c>
      <c r="J39" s="27" t="s">
        <v>12</v>
      </c>
      <c r="K39" s="27">
        <v>0</v>
      </c>
      <c r="L39" s="27">
        <v>1</v>
      </c>
      <c r="M39" s="27">
        <v>1</v>
      </c>
      <c r="N39" s="27">
        <v>1</v>
      </c>
      <c r="O39" s="27">
        <v>0</v>
      </c>
      <c r="P39" s="27">
        <v>0</v>
      </c>
      <c r="Q39" s="25">
        <f>SUM(C39:P39)</f>
        <v>6</v>
      </c>
      <c r="R39" s="28" t="s">
        <v>12</v>
      </c>
      <c r="S39" s="28">
        <v>1</v>
      </c>
      <c r="T39" s="28">
        <v>1</v>
      </c>
      <c r="U39" s="28">
        <v>1</v>
      </c>
      <c r="V39" s="28">
        <v>1</v>
      </c>
      <c r="W39" s="25">
        <f>SUM(R39:V39)</f>
        <v>4</v>
      </c>
      <c r="X39" s="24"/>
      <c r="Y39" s="24"/>
      <c r="Z39" s="24"/>
      <c r="AA39" s="26"/>
      <c r="AB39" s="26"/>
      <c r="AC39" s="26"/>
      <c r="AD39" s="25">
        <f t="shared" si="2"/>
        <v>10</v>
      </c>
      <c r="AE39" s="25">
        <f t="shared" si="3"/>
        <v>3</v>
      </c>
    </row>
    <row r="40" spans="1:31" ht="15.75" x14ac:dyDescent="0.25">
      <c r="A40" s="22">
        <v>32</v>
      </c>
      <c r="B40" s="39"/>
      <c r="C40" s="45">
        <v>1</v>
      </c>
      <c r="D40" s="45">
        <v>0</v>
      </c>
      <c r="E40" s="45">
        <v>1</v>
      </c>
      <c r="F40" s="45">
        <v>1</v>
      </c>
      <c r="G40" s="45">
        <v>1</v>
      </c>
      <c r="H40" s="45">
        <v>1</v>
      </c>
      <c r="I40" s="45">
        <v>0</v>
      </c>
      <c r="J40" s="45">
        <v>1</v>
      </c>
      <c r="K40" s="45">
        <v>0</v>
      </c>
      <c r="L40" s="45">
        <v>0</v>
      </c>
      <c r="M40" s="45">
        <v>1</v>
      </c>
      <c r="N40" s="45">
        <v>0</v>
      </c>
      <c r="O40" s="45">
        <v>1</v>
      </c>
      <c r="P40" s="45">
        <v>0</v>
      </c>
      <c r="Q40" s="35">
        <f>SUM(C40:P40)</f>
        <v>8</v>
      </c>
      <c r="R40" s="45">
        <v>0</v>
      </c>
      <c r="S40" s="45">
        <v>0</v>
      </c>
      <c r="T40" s="45">
        <v>1</v>
      </c>
      <c r="U40" s="45">
        <v>1</v>
      </c>
      <c r="V40" s="45">
        <v>0</v>
      </c>
      <c r="W40" s="35">
        <f>SUM(R40:V40)</f>
        <v>2</v>
      </c>
      <c r="X40" s="45" t="s">
        <v>24</v>
      </c>
      <c r="Y40" s="45" t="s">
        <v>24</v>
      </c>
      <c r="Z40" s="45" t="s">
        <v>24</v>
      </c>
      <c r="AA40" s="45" t="s">
        <v>24</v>
      </c>
      <c r="AB40" s="45" t="s">
        <v>24</v>
      </c>
      <c r="AC40" s="45" t="s">
        <v>24</v>
      </c>
      <c r="AD40" s="25">
        <f t="shared" si="2"/>
        <v>10</v>
      </c>
      <c r="AE40" s="25">
        <f t="shared" si="3"/>
        <v>3</v>
      </c>
    </row>
    <row r="41" spans="1:31" ht="15.75" x14ac:dyDescent="0.25">
      <c r="A41" s="22">
        <v>33</v>
      </c>
      <c r="B41" s="23"/>
      <c r="C41" s="27">
        <v>1</v>
      </c>
      <c r="D41" s="27">
        <v>0</v>
      </c>
      <c r="E41" s="27" t="s">
        <v>12</v>
      </c>
      <c r="F41" s="27" t="s">
        <v>12</v>
      </c>
      <c r="G41" s="27">
        <v>0</v>
      </c>
      <c r="H41" s="27" t="s">
        <v>12</v>
      </c>
      <c r="I41" s="27">
        <v>1</v>
      </c>
      <c r="J41" s="27">
        <v>0</v>
      </c>
      <c r="K41" s="27" t="s">
        <v>12</v>
      </c>
      <c r="L41" s="27">
        <v>1</v>
      </c>
      <c r="M41" s="27">
        <v>1</v>
      </c>
      <c r="N41" s="27">
        <v>1</v>
      </c>
      <c r="O41" s="27">
        <v>1</v>
      </c>
      <c r="P41" s="27">
        <v>0</v>
      </c>
      <c r="Q41" s="25">
        <f>SUM(C41:P41)</f>
        <v>6</v>
      </c>
      <c r="R41" s="28" t="s">
        <v>12</v>
      </c>
      <c r="S41" s="28" t="s">
        <v>12</v>
      </c>
      <c r="T41" s="28">
        <v>1</v>
      </c>
      <c r="U41" s="28">
        <v>1</v>
      </c>
      <c r="V41" s="28">
        <v>1</v>
      </c>
      <c r="W41" s="25">
        <f>SUM(R41:V41)</f>
        <v>3</v>
      </c>
      <c r="X41" s="24"/>
      <c r="Y41" s="24"/>
      <c r="Z41" s="24"/>
      <c r="AA41" s="26"/>
      <c r="AB41" s="26"/>
      <c r="AC41" s="26"/>
      <c r="AD41" s="25">
        <f t="shared" ref="AD41:AD61" si="6">SUM(Q41,W41,X41:AC41)</f>
        <v>9</v>
      </c>
      <c r="AE41" s="25">
        <f t="shared" ref="AE41:AE56" si="7">IF(AND(AD41&gt;7,AD41&lt;15,W41&gt;1),3,IF(AND(AD41&gt;14,AD41&lt;22,W41&gt;1),4,IF(AND(AD41&gt;21,W41&gt;1),5,2)))</f>
        <v>3</v>
      </c>
    </row>
    <row r="42" spans="1:31" ht="15.75" x14ac:dyDescent="0.25">
      <c r="A42" s="22">
        <v>34</v>
      </c>
      <c r="B42" s="39"/>
      <c r="C42" s="40">
        <v>1</v>
      </c>
      <c r="D42" s="40">
        <v>0</v>
      </c>
      <c r="E42" s="40">
        <v>0</v>
      </c>
      <c r="F42" s="40">
        <v>0</v>
      </c>
      <c r="G42" s="40">
        <v>1</v>
      </c>
      <c r="H42" s="40">
        <v>1</v>
      </c>
      <c r="I42" s="40">
        <v>1</v>
      </c>
      <c r="J42" s="40">
        <v>1</v>
      </c>
      <c r="K42" s="40">
        <v>0</v>
      </c>
      <c r="L42" s="40">
        <v>0</v>
      </c>
      <c r="M42" s="40">
        <v>1</v>
      </c>
      <c r="N42" s="40">
        <v>0</v>
      </c>
      <c r="O42" s="40">
        <v>0</v>
      </c>
      <c r="P42" s="40">
        <v>1</v>
      </c>
      <c r="Q42" s="35">
        <v>7</v>
      </c>
      <c r="R42" s="42">
        <v>0</v>
      </c>
      <c r="S42" s="42" t="s">
        <v>24</v>
      </c>
      <c r="T42" s="42">
        <v>1</v>
      </c>
      <c r="U42" s="42">
        <v>1</v>
      </c>
      <c r="V42" s="42">
        <v>0</v>
      </c>
      <c r="W42" s="35">
        <v>2</v>
      </c>
      <c r="X42" s="40" t="s">
        <v>24</v>
      </c>
      <c r="Y42" s="40" t="s">
        <v>24</v>
      </c>
      <c r="Z42" s="40" t="s">
        <v>24</v>
      </c>
      <c r="AA42" s="42" t="s">
        <v>24</v>
      </c>
      <c r="AB42" s="42" t="s">
        <v>24</v>
      </c>
      <c r="AC42" s="42" t="s">
        <v>24</v>
      </c>
      <c r="AD42" s="25">
        <f t="shared" si="6"/>
        <v>9</v>
      </c>
      <c r="AE42" s="25">
        <f t="shared" si="7"/>
        <v>3</v>
      </c>
    </row>
    <row r="43" spans="1:31" ht="15.75" x14ac:dyDescent="0.25">
      <c r="A43" s="22">
        <v>35</v>
      </c>
      <c r="B43" s="23"/>
      <c r="C43" s="24">
        <v>1</v>
      </c>
      <c r="D43" s="24">
        <v>0</v>
      </c>
      <c r="E43" s="24">
        <v>1</v>
      </c>
      <c r="F43" s="24">
        <v>0</v>
      </c>
      <c r="G43" s="24">
        <v>1</v>
      </c>
      <c r="H43" s="24" t="s">
        <v>12</v>
      </c>
      <c r="I43" s="24">
        <v>0</v>
      </c>
      <c r="J43" s="24">
        <v>0</v>
      </c>
      <c r="K43" s="24">
        <v>0</v>
      </c>
      <c r="L43" s="24">
        <v>1</v>
      </c>
      <c r="M43" s="24">
        <v>1</v>
      </c>
      <c r="N43" s="24">
        <v>0</v>
      </c>
      <c r="O43" s="24">
        <v>0</v>
      </c>
      <c r="P43" s="24">
        <v>0</v>
      </c>
      <c r="Q43" s="25">
        <f>SUM(C43:P43)</f>
        <v>5</v>
      </c>
      <c r="R43" s="26">
        <v>0</v>
      </c>
      <c r="S43" s="26">
        <v>0</v>
      </c>
      <c r="T43" s="26">
        <v>1</v>
      </c>
      <c r="U43" s="26">
        <v>1</v>
      </c>
      <c r="V43" s="26">
        <v>1</v>
      </c>
      <c r="W43" s="25">
        <f>SUM(R43:V43)</f>
        <v>3</v>
      </c>
      <c r="X43" s="24"/>
      <c r="Y43" s="24"/>
      <c r="Z43" s="24"/>
      <c r="AA43" s="26"/>
      <c r="AB43" s="26"/>
      <c r="AC43" s="26"/>
      <c r="AD43" s="25">
        <f t="shared" si="6"/>
        <v>8</v>
      </c>
      <c r="AE43" s="25">
        <f t="shared" si="7"/>
        <v>3</v>
      </c>
    </row>
    <row r="44" spans="1:31" ht="15.75" x14ac:dyDescent="0.25">
      <c r="A44" s="22">
        <v>36</v>
      </c>
      <c r="B44" s="23"/>
      <c r="C44" s="29">
        <v>1</v>
      </c>
      <c r="D44" s="29">
        <v>1</v>
      </c>
      <c r="E44" s="29">
        <v>0</v>
      </c>
      <c r="F44" s="29" t="s">
        <v>12</v>
      </c>
      <c r="G44" s="29">
        <v>1</v>
      </c>
      <c r="H44" s="29">
        <v>0</v>
      </c>
      <c r="I44" s="29">
        <v>1</v>
      </c>
      <c r="J44" s="29">
        <v>0</v>
      </c>
      <c r="K44" s="29">
        <v>0</v>
      </c>
      <c r="L44" s="29">
        <v>1</v>
      </c>
      <c r="M44" s="29">
        <v>1</v>
      </c>
      <c r="N44" s="29">
        <v>0</v>
      </c>
      <c r="O44" s="29">
        <v>0</v>
      </c>
      <c r="P44" s="29">
        <v>0</v>
      </c>
      <c r="Q44" s="25">
        <f>SUM(C44:P44)</f>
        <v>6</v>
      </c>
      <c r="R44" s="29" t="s">
        <v>12</v>
      </c>
      <c r="S44" s="29">
        <v>0</v>
      </c>
      <c r="T44" s="29">
        <v>1</v>
      </c>
      <c r="U44" s="29">
        <v>0</v>
      </c>
      <c r="V44" s="29">
        <v>1</v>
      </c>
      <c r="W44" s="25">
        <f>SUM(R44:V44)</f>
        <v>2</v>
      </c>
      <c r="X44" s="24"/>
      <c r="Y44" s="24"/>
      <c r="Z44" s="24"/>
      <c r="AA44" s="26"/>
      <c r="AB44" s="26"/>
      <c r="AC44" s="26"/>
      <c r="AD44" s="25">
        <f t="shared" si="6"/>
        <v>8</v>
      </c>
      <c r="AE44" s="25">
        <f t="shared" si="7"/>
        <v>3</v>
      </c>
    </row>
    <row r="45" spans="1:31" ht="15.75" x14ac:dyDescent="0.25">
      <c r="A45" s="22">
        <v>37</v>
      </c>
      <c r="B45" s="39"/>
      <c r="C45" s="40">
        <v>1</v>
      </c>
      <c r="D45" s="40">
        <v>1</v>
      </c>
      <c r="E45" s="40">
        <v>1</v>
      </c>
      <c r="F45" s="40">
        <v>0</v>
      </c>
      <c r="G45" s="40">
        <v>1</v>
      </c>
      <c r="H45" s="40">
        <v>1</v>
      </c>
      <c r="I45" s="40">
        <v>0</v>
      </c>
      <c r="J45" s="40">
        <v>0</v>
      </c>
      <c r="K45" s="40">
        <v>1</v>
      </c>
      <c r="L45" s="40">
        <v>0</v>
      </c>
      <c r="M45" s="40">
        <v>1</v>
      </c>
      <c r="N45" s="40">
        <v>0</v>
      </c>
      <c r="O45" s="40">
        <v>0</v>
      </c>
      <c r="P45" s="40">
        <v>0</v>
      </c>
      <c r="Q45" s="41">
        <v>7</v>
      </c>
      <c r="R45" s="42">
        <v>0</v>
      </c>
      <c r="S45" s="42">
        <v>0</v>
      </c>
      <c r="T45" s="42">
        <v>1</v>
      </c>
      <c r="U45" s="42">
        <v>1</v>
      </c>
      <c r="V45" s="42">
        <v>0</v>
      </c>
      <c r="W45" s="35">
        <v>1</v>
      </c>
      <c r="X45" s="40" t="s">
        <v>12</v>
      </c>
      <c r="Y45" s="40" t="s">
        <v>12</v>
      </c>
      <c r="Z45" s="40" t="s">
        <v>12</v>
      </c>
      <c r="AA45" s="42" t="s">
        <v>12</v>
      </c>
      <c r="AB45" s="42" t="s">
        <v>12</v>
      </c>
      <c r="AC45" s="42" t="s">
        <v>12</v>
      </c>
      <c r="AD45" s="25">
        <f t="shared" si="6"/>
        <v>8</v>
      </c>
      <c r="AE45" s="53">
        <v>3</v>
      </c>
    </row>
    <row r="46" spans="1:31" ht="15.75" x14ac:dyDescent="0.25">
      <c r="A46" s="22">
        <v>38</v>
      </c>
      <c r="B46" s="39"/>
      <c r="C46" s="43">
        <v>1</v>
      </c>
      <c r="D46" s="43">
        <v>1</v>
      </c>
      <c r="E46" s="43" t="s">
        <v>24</v>
      </c>
      <c r="F46" s="43" t="s">
        <v>24</v>
      </c>
      <c r="G46" s="43">
        <v>1</v>
      </c>
      <c r="H46" s="43" t="s">
        <v>24</v>
      </c>
      <c r="I46" s="43">
        <v>1</v>
      </c>
      <c r="J46" s="43">
        <v>1</v>
      </c>
      <c r="K46" s="43">
        <v>0</v>
      </c>
      <c r="L46" s="43">
        <v>0</v>
      </c>
      <c r="M46" s="43">
        <v>1</v>
      </c>
      <c r="N46" s="43">
        <v>0</v>
      </c>
      <c r="O46" s="43">
        <v>0</v>
      </c>
      <c r="P46" s="43">
        <v>0</v>
      </c>
      <c r="Q46" s="35">
        <v>6</v>
      </c>
      <c r="R46" s="44" t="s">
        <v>24</v>
      </c>
      <c r="S46" s="44" t="s">
        <v>24</v>
      </c>
      <c r="T46" s="44">
        <v>1</v>
      </c>
      <c r="U46" s="44">
        <v>1</v>
      </c>
      <c r="V46" s="44">
        <v>0</v>
      </c>
      <c r="W46" s="35">
        <v>2</v>
      </c>
      <c r="X46" s="43" t="s">
        <v>24</v>
      </c>
      <c r="Y46" s="43" t="s">
        <v>24</v>
      </c>
      <c r="Z46" s="43" t="s">
        <v>24</v>
      </c>
      <c r="AA46" s="44" t="s">
        <v>24</v>
      </c>
      <c r="AB46" s="44" t="s">
        <v>24</v>
      </c>
      <c r="AC46" s="44" t="s">
        <v>24</v>
      </c>
      <c r="AD46" s="25">
        <f t="shared" si="6"/>
        <v>8</v>
      </c>
      <c r="AE46" s="25">
        <f t="shared" si="7"/>
        <v>3</v>
      </c>
    </row>
    <row r="47" spans="1:31" ht="15.75" x14ac:dyDescent="0.25">
      <c r="A47" s="22">
        <v>39</v>
      </c>
      <c r="B47" s="23"/>
      <c r="C47" s="27">
        <v>1</v>
      </c>
      <c r="D47" s="27">
        <v>1</v>
      </c>
      <c r="E47" s="27" t="s">
        <v>12</v>
      </c>
      <c r="F47" s="27" t="s">
        <v>12</v>
      </c>
      <c r="G47" s="27">
        <v>1</v>
      </c>
      <c r="H47" s="27" t="s">
        <v>12</v>
      </c>
      <c r="I47" s="27">
        <v>1</v>
      </c>
      <c r="J47" s="27" t="s">
        <v>12</v>
      </c>
      <c r="K47" s="27" t="s">
        <v>12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5">
        <f>SUM(C47:P47)</f>
        <v>5</v>
      </c>
      <c r="R47" s="28" t="s">
        <v>12</v>
      </c>
      <c r="S47" s="28" t="s">
        <v>12</v>
      </c>
      <c r="T47" s="28">
        <v>1</v>
      </c>
      <c r="U47" s="28">
        <v>1</v>
      </c>
      <c r="V47" s="28" t="s">
        <v>12</v>
      </c>
      <c r="W47" s="25">
        <f>SUM(R47:V47)</f>
        <v>2</v>
      </c>
      <c r="X47" s="24"/>
      <c r="Y47" s="24"/>
      <c r="Z47" s="24"/>
      <c r="AA47" s="26"/>
      <c r="AB47" s="26"/>
      <c r="AC47" s="26"/>
      <c r="AD47" s="25">
        <v>8</v>
      </c>
      <c r="AE47" s="53">
        <f t="shared" si="7"/>
        <v>3</v>
      </c>
    </row>
    <row r="48" spans="1:31" ht="15.75" x14ac:dyDescent="0.25">
      <c r="A48" s="22">
        <v>40</v>
      </c>
      <c r="B48" s="39"/>
      <c r="C48" s="43">
        <v>1</v>
      </c>
      <c r="D48" s="43">
        <v>1</v>
      </c>
      <c r="E48" s="43">
        <v>0</v>
      </c>
      <c r="F48" s="43">
        <v>0</v>
      </c>
      <c r="G48" s="43">
        <v>1</v>
      </c>
      <c r="H48" s="43">
        <v>0</v>
      </c>
      <c r="I48" s="43">
        <v>0</v>
      </c>
      <c r="J48" s="43">
        <v>0</v>
      </c>
      <c r="K48" s="43">
        <v>0</v>
      </c>
      <c r="L48" s="43">
        <v>1</v>
      </c>
      <c r="M48" s="43">
        <v>1</v>
      </c>
      <c r="N48" s="43">
        <v>0</v>
      </c>
      <c r="O48" s="43">
        <v>0</v>
      </c>
      <c r="P48" s="43">
        <v>0</v>
      </c>
      <c r="Q48" s="41">
        <v>5</v>
      </c>
      <c r="R48" s="44" t="s">
        <v>12</v>
      </c>
      <c r="S48" s="44">
        <v>0</v>
      </c>
      <c r="T48" s="44">
        <v>1</v>
      </c>
      <c r="U48" s="44" t="s">
        <v>12</v>
      </c>
      <c r="V48" s="44">
        <v>0</v>
      </c>
      <c r="W48" s="35">
        <v>1</v>
      </c>
      <c r="X48" s="43" t="s">
        <v>12</v>
      </c>
      <c r="Y48" s="43" t="s">
        <v>12</v>
      </c>
      <c r="Z48" s="43" t="s">
        <v>12</v>
      </c>
      <c r="AA48" s="44" t="s">
        <v>12</v>
      </c>
      <c r="AB48" s="44" t="s">
        <v>12</v>
      </c>
      <c r="AC48" s="44" t="s">
        <v>12</v>
      </c>
      <c r="AD48" s="25">
        <f t="shared" si="6"/>
        <v>6</v>
      </c>
      <c r="AE48" s="52">
        <f t="shared" si="7"/>
        <v>2</v>
      </c>
    </row>
    <row r="49" spans="1:31" ht="15.75" x14ac:dyDescent="0.25">
      <c r="A49" s="22">
        <v>41</v>
      </c>
      <c r="B49" s="39"/>
      <c r="C49" s="43">
        <v>1</v>
      </c>
      <c r="D49" s="43">
        <v>0</v>
      </c>
      <c r="E49" s="43">
        <v>0</v>
      </c>
      <c r="F49" s="43" t="s">
        <v>12</v>
      </c>
      <c r="G49" s="43">
        <v>1</v>
      </c>
      <c r="H49" s="43">
        <v>0</v>
      </c>
      <c r="I49" s="43">
        <v>0</v>
      </c>
      <c r="J49" s="43" t="s">
        <v>12</v>
      </c>
      <c r="K49" s="43">
        <v>0</v>
      </c>
      <c r="L49" s="43" t="s">
        <v>12</v>
      </c>
      <c r="M49" s="43">
        <v>1</v>
      </c>
      <c r="N49" s="43" t="s">
        <v>12</v>
      </c>
      <c r="O49" s="43">
        <v>1</v>
      </c>
      <c r="P49" s="43">
        <v>0</v>
      </c>
      <c r="Q49" s="41">
        <v>4</v>
      </c>
      <c r="R49" s="44" t="s">
        <v>12</v>
      </c>
      <c r="S49" s="44" t="s">
        <v>12</v>
      </c>
      <c r="T49" s="44">
        <v>0</v>
      </c>
      <c r="U49" s="44">
        <v>1</v>
      </c>
      <c r="V49" s="44" t="s">
        <v>12</v>
      </c>
      <c r="W49" s="35">
        <v>1</v>
      </c>
      <c r="X49" s="43" t="s">
        <v>12</v>
      </c>
      <c r="Y49" s="43" t="s">
        <v>12</v>
      </c>
      <c r="Z49" s="43" t="s">
        <v>12</v>
      </c>
      <c r="AA49" s="44" t="s">
        <v>12</v>
      </c>
      <c r="AB49" s="44" t="s">
        <v>12</v>
      </c>
      <c r="AC49" s="44" t="s">
        <v>12</v>
      </c>
      <c r="AD49" s="25">
        <f t="shared" si="6"/>
        <v>5</v>
      </c>
      <c r="AE49" s="52">
        <f t="shared" si="7"/>
        <v>2</v>
      </c>
    </row>
    <row r="50" spans="1:31" ht="15.75" x14ac:dyDescent="0.25">
      <c r="A50" s="22">
        <v>42</v>
      </c>
      <c r="B50" s="39"/>
      <c r="C50" s="43">
        <v>1</v>
      </c>
      <c r="D50" s="43">
        <v>0</v>
      </c>
      <c r="E50" s="43">
        <v>0</v>
      </c>
      <c r="F50" s="43" t="s">
        <v>12</v>
      </c>
      <c r="G50" s="43">
        <v>1</v>
      </c>
      <c r="H50" s="43" t="s">
        <v>12</v>
      </c>
      <c r="I50" s="43">
        <v>0</v>
      </c>
      <c r="J50" s="43" t="s">
        <v>12</v>
      </c>
      <c r="K50" s="43">
        <v>0</v>
      </c>
      <c r="L50" s="43">
        <v>1</v>
      </c>
      <c r="M50" s="43">
        <v>0</v>
      </c>
      <c r="N50" s="43" t="s">
        <v>12</v>
      </c>
      <c r="O50" s="43">
        <v>0</v>
      </c>
      <c r="P50" s="43">
        <v>0</v>
      </c>
      <c r="Q50" s="41">
        <v>3</v>
      </c>
      <c r="R50" s="44">
        <v>0</v>
      </c>
      <c r="S50" s="44">
        <v>1</v>
      </c>
      <c r="T50" s="44">
        <v>0</v>
      </c>
      <c r="U50" s="44">
        <v>0</v>
      </c>
      <c r="V50" s="44">
        <v>0</v>
      </c>
      <c r="W50" s="35">
        <v>1</v>
      </c>
      <c r="X50" s="43" t="s">
        <v>12</v>
      </c>
      <c r="Y50" s="43" t="s">
        <v>12</v>
      </c>
      <c r="Z50" s="43" t="s">
        <v>12</v>
      </c>
      <c r="AA50" s="44" t="s">
        <v>12</v>
      </c>
      <c r="AB50" s="44" t="s">
        <v>12</v>
      </c>
      <c r="AC50" s="44" t="s">
        <v>12</v>
      </c>
      <c r="AD50" s="25">
        <f t="shared" si="6"/>
        <v>4</v>
      </c>
      <c r="AE50" s="52">
        <f t="shared" si="7"/>
        <v>2</v>
      </c>
    </row>
    <row r="51" spans="1:31" ht="15.75" x14ac:dyDescent="0.25">
      <c r="A51" s="22">
        <v>43</v>
      </c>
      <c r="B51" s="39"/>
      <c r="C51" s="43">
        <v>1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1</v>
      </c>
      <c r="L51" s="43">
        <v>1</v>
      </c>
      <c r="M51" s="43">
        <v>1</v>
      </c>
      <c r="N51" s="43">
        <v>0</v>
      </c>
      <c r="O51" s="43">
        <v>0</v>
      </c>
      <c r="P51" s="43">
        <v>0</v>
      </c>
      <c r="Q51" s="35">
        <v>4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35">
        <v>0</v>
      </c>
      <c r="X51" s="43" t="s">
        <v>24</v>
      </c>
      <c r="Y51" s="43" t="s">
        <v>24</v>
      </c>
      <c r="Z51" s="43" t="s">
        <v>24</v>
      </c>
      <c r="AA51" s="44" t="s">
        <v>24</v>
      </c>
      <c r="AB51" s="44" t="s">
        <v>24</v>
      </c>
      <c r="AC51" s="44" t="s">
        <v>24</v>
      </c>
      <c r="AD51" s="25">
        <f t="shared" si="6"/>
        <v>4</v>
      </c>
      <c r="AE51" s="52">
        <f t="shared" si="7"/>
        <v>2</v>
      </c>
    </row>
    <row r="52" spans="1:31" ht="15.75" x14ac:dyDescent="0.25">
      <c r="A52" s="22">
        <v>44</v>
      </c>
      <c r="B52" s="39"/>
      <c r="C52" s="43">
        <v>0</v>
      </c>
      <c r="D52" s="43">
        <v>0</v>
      </c>
      <c r="E52" s="43">
        <v>0</v>
      </c>
      <c r="F52" s="43" t="s">
        <v>24</v>
      </c>
      <c r="G52" s="43">
        <v>1</v>
      </c>
      <c r="H52" s="43" t="s">
        <v>24</v>
      </c>
      <c r="I52" s="43">
        <v>0</v>
      </c>
      <c r="J52" s="43">
        <v>0</v>
      </c>
      <c r="K52" s="43" t="s">
        <v>24</v>
      </c>
      <c r="L52" s="43">
        <v>0</v>
      </c>
      <c r="M52" s="43">
        <v>1</v>
      </c>
      <c r="N52" s="43" t="s">
        <v>24</v>
      </c>
      <c r="O52" s="43">
        <v>1</v>
      </c>
      <c r="P52" s="43">
        <v>0</v>
      </c>
      <c r="Q52" s="35">
        <v>3</v>
      </c>
      <c r="R52" s="44">
        <v>0</v>
      </c>
      <c r="S52" s="44">
        <v>0</v>
      </c>
      <c r="T52" s="44">
        <v>1</v>
      </c>
      <c r="U52" s="44" t="s">
        <v>24</v>
      </c>
      <c r="V52" s="44">
        <v>0</v>
      </c>
      <c r="W52" s="35">
        <v>1</v>
      </c>
      <c r="X52" s="43" t="s">
        <v>24</v>
      </c>
      <c r="Y52" s="43" t="s">
        <v>24</v>
      </c>
      <c r="Z52" s="43" t="s">
        <v>24</v>
      </c>
      <c r="AA52" s="44" t="s">
        <v>24</v>
      </c>
      <c r="AB52" s="44" t="s">
        <v>24</v>
      </c>
      <c r="AC52" s="44" t="s">
        <v>24</v>
      </c>
      <c r="AD52" s="25">
        <f t="shared" si="6"/>
        <v>4</v>
      </c>
      <c r="AE52" s="52">
        <f t="shared" si="7"/>
        <v>2</v>
      </c>
    </row>
    <row r="53" spans="1:31" ht="15.75" x14ac:dyDescent="0.25">
      <c r="A53" s="22">
        <v>45</v>
      </c>
      <c r="B53" s="39"/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1</v>
      </c>
      <c r="M53" s="43">
        <v>0</v>
      </c>
      <c r="N53" s="43">
        <v>0</v>
      </c>
      <c r="O53" s="43">
        <v>1</v>
      </c>
      <c r="P53" s="43">
        <v>0</v>
      </c>
      <c r="Q53" s="35">
        <f>SUM(C53:P53)</f>
        <v>2</v>
      </c>
      <c r="R53" s="44">
        <v>0</v>
      </c>
      <c r="S53" s="44">
        <v>0</v>
      </c>
      <c r="T53" s="44">
        <v>1</v>
      </c>
      <c r="U53" s="44">
        <v>0</v>
      </c>
      <c r="V53" s="44">
        <v>0</v>
      </c>
      <c r="W53" s="35">
        <f>SUM(R53:V53)</f>
        <v>1</v>
      </c>
      <c r="X53" s="43" t="s">
        <v>24</v>
      </c>
      <c r="Y53" s="43" t="s">
        <v>24</v>
      </c>
      <c r="Z53" s="43" t="s">
        <v>24</v>
      </c>
      <c r="AA53" s="44" t="s">
        <v>24</v>
      </c>
      <c r="AB53" s="44" t="s">
        <v>24</v>
      </c>
      <c r="AC53" s="44" t="s">
        <v>24</v>
      </c>
      <c r="AD53" s="25">
        <f t="shared" si="6"/>
        <v>3</v>
      </c>
      <c r="AE53" s="52">
        <f t="shared" si="7"/>
        <v>2</v>
      </c>
    </row>
    <row r="54" spans="1:31" ht="15.75" x14ac:dyDescent="0.25">
      <c r="A54" s="22">
        <v>46</v>
      </c>
      <c r="B54" s="46"/>
      <c r="C54" s="47">
        <v>0</v>
      </c>
      <c r="D54" s="47">
        <v>0</v>
      </c>
      <c r="E54" s="47">
        <v>1</v>
      </c>
      <c r="F54" s="47">
        <v>0</v>
      </c>
      <c r="G54" s="47">
        <v>0</v>
      </c>
      <c r="H54" s="47">
        <v>1</v>
      </c>
      <c r="I54" s="47">
        <v>0</v>
      </c>
      <c r="J54" s="47">
        <v>0</v>
      </c>
      <c r="K54" s="47">
        <v>0</v>
      </c>
      <c r="L54" s="47" t="s">
        <v>12</v>
      </c>
      <c r="M54" s="47" t="s">
        <v>12</v>
      </c>
      <c r="N54" s="47" t="s">
        <v>12</v>
      </c>
      <c r="O54" s="47" t="s">
        <v>12</v>
      </c>
      <c r="P54" s="47" t="s">
        <v>12</v>
      </c>
      <c r="Q54" s="48">
        <v>2</v>
      </c>
      <c r="R54" s="49" t="s">
        <v>12</v>
      </c>
      <c r="S54" s="49" t="s">
        <v>12</v>
      </c>
      <c r="T54" s="49" t="s">
        <v>12</v>
      </c>
      <c r="U54" s="49" t="s">
        <v>12</v>
      </c>
      <c r="V54" s="49" t="s">
        <v>12</v>
      </c>
      <c r="W54" s="50">
        <v>0</v>
      </c>
      <c r="X54" s="47">
        <v>1</v>
      </c>
      <c r="Y54" s="47" t="s">
        <v>12</v>
      </c>
      <c r="Z54" s="47" t="s">
        <v>12</v>
      </c>
      <c r="AA54" s="49" t="s">
        <v>12</v>
      </c>
      <c r="AB54" s="49" t="s">
        <v>12</v>
      </c>
      <c r="AC54" s="49" t="s">
        <v>12</v>
      </c>
      <c r="AD54" s="25">
        <v>3</v>
      </c>
      <c r="AE54" s="53">
        <v>3</v>
      </c>
    </row>
    <row r="55" spans="1:31" ht="15.75" x14ac:dyDescent="0.25">
      <c r="A55" s="22">
        <v>47</v>
      </c>
      <c r="B55" s="46"/>
      <c r="C55" s="47">
        <v>0</v>
      </c>
      <c r="D55" s="47" t="s">
        <v>12</v>
      </c>
      <c r="E55" s="47">
        <v>0</v>
      </c>
      <c r="F55" s="47">
        <v>0</v>
      </c>
      <c r="G55" s="47">
        <v>1</v>
      </c>
      <c r="H55" s="47">
        <v>1</v>
      </c>
      <c r="I55" s="47" t="s">
        <v>12</v>
      </c>
      <c r="J55" s="47">
        <v>0</v>
      </c>
      <c r="K55" s="47">
        <v>0</v>
      </c>
      <c r="L55" s="47">
        <v>0</v>
      </c>
      <c r="M55" s="47" t="s">
        <v>12</v>
      </c>
      <c r="N55" s="47" t="s">
        <v>12</v>
      </c>
      <c r="O55" s="47" t="s">
        <v>12</v>
      </c>
      <c r="P55" s="47" t="s">
        <v>12</v>
      </c>
      <c r="Q55" s="48">
        <v>2</v>
      </c>
      <c r="R55" s="49" t="s">
        <v>12</v>
      </c>
      <c r="S55" s="49" t="s">
        <v>12</v>
      </c>
      <c r="T55" s="49" t="s">
        <v>12</v>
      </c>
      <c r="U55" s="49" t="s">
        <v>12</v>
      </c>
      <c r="V55" s="49" t="s">
        <v>12</v>
      </c>
      <c r="W55" s="50">
        <v>0</v>
      </c>
      <c r="X55" s="47" t="s">
        <v>12</v>
      </c>
      <c r="Y55" s="47">
        <v>1</v>
      </c>
      <c r="Z55" s="47" t="s">
        <v>12</v>
      </c>
      <c r="AA55" s="49" t="s">
        <v>12</v>
      </c>
      <c r="AB55" s="49" t="s">
        <v>12</v>
      </c>
      <c r="AC55" s="49" t="s">
        <v>12</v>
      </c>
      <c r="AD55" s="25">
        <f t="shared" si="6"/>
        <v>3</v>
      </c>
      <c r="AE55" s="53">
        <v>3</v>
      </c>
    </row>
    <row r="56" spans="1:31" ht="15.75" x14ac:dyDescent="0.25">
      <c r="A56" s="22">
        <v>48</v>
      </c>
      <c r="B56" s="39"/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 t="s">
        <v>12</v>
      </c>
      <c r="I56" s="43">
        <v>0</v>
      </c>
      <c r="J56" s="43" t="s">
        <v>12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 t="s">
        <v>12</v>
      </c>
      <c r="Q56" s="41">
        <v>0</v>
      </c>
      <c r="R56" s="44" t="s">
        <v>12</v>
      </c>
      <c r="S56" s="44">
        <v>0</v>
      </c>
      <c r="T56" s="44">
        <v>1</v>
      </c>
      <c r="U56" s="44">
        <v>0</v>
      </c>
      <c r="V56" s="44">
        <v>0</v>
      </c>
      <c r="W56" s="35">
        <v>1</v>
      </c>
      <c r="X56" s="43" t="s">
        <v>12</v>
      </c>
      <c r="Y56" s="43" t="s">
        <v>12</v>
      </c>
      <c r="Z56" s="43" t="s">
        <v>12</v>
      </c>
      <c r="AA56" s="44" t="s">
        <v>12</v>
      </c>
      <c r="AB56" s="44" t="s">
        <v>12</v>
      </c>
      <c r="AC56" s="44" t="s">
        <v>12</v>
      </c>
      <c r="AD56" s="25">
        <f t="shared" si="6"/>
        <v>1</v>
      </c>
      <c r="AE56" s="52">
        <f t="shared" si="7"/>
        <v>2</v>
      </c>
    </row>
    <row r="57" spans="1:31" ht="15.75" x14ac:dyDescent="0.25">
      <c r="A57" s="22">
        <v>49</v>
      </c>
      <c r="B57" s="46"/>
      <c r="C57" s="51">
        <v>0</v>
      </c>
      <c r="D57" s="51" t="s">
        <v>12</v>
      </c>
      <c r="E57" s="51">
        <v>0</v>
      </c>
      <c r="F57" s="51">
        <v>0</v>
      </c>
      <c r="G57" s="51">
        <v>0</v>
      </c>
      <c r="H57" s="51">
        <v>1</v>
      </c>
      <c r="I57" s="51">
        <v>0</v>
      </c>
      <c r="J57" s="51">
        <v>0</v>
      </c>
      <c r="K57" s="51">
        <v>0</v>
      </c>
      <c r="L57" s="51">
        <v>0</v>
      </c>
      <c r="M57" s="51" t="s">
        <v>12</v>
      </c>
      <c r="N57" s="51" t="s">
        <v>12</v>
      </c>
      <c r="O57" s="51" t="s">
        <v>12</v>
      </c>
      <c r="P57" s="51" t="s">
        <v>12</v>
      </c>
      <c r="Q57" s="48">
        <v>1</v>
      </c>
      <c r="R57" s="51" t="s">
        <v>12</v>
      </c>
      <c r="S57" s="51" t="s">
        <v>12</v>
      </c>
      <c r="T57" s="51" t="s">
        <v>12</v>
      </c>
      <c r="U57" s="51" t="s">
        <v>12</v>
      </c>
      <c r="V57" s="51" t="s">
        <v>12</v>
      </c>
      <c r="W57" s="50">
        <v>0</v>
      </c>
      <c r="X57" s="47" t="s">
        <v>12</v>
      </c>
      <c r="Y57" s="47" t="s">
        <v>12</v>
      </c>
      <c r="Z57" s="47">
        <v>1</v>
      </c>
      <c r="AA57" s="49" t="s">
        <v>12</v>
      </c>
      <c r="AB57" s="49" t="s">
        <v>12</v>
      </c>
      <c r="AC57" s="49" t="s">
        <v>12</v>
      </c>
      <c r="AD57" s="25">
        <f t="shared" si="6"/>
        <v>2</v>
      </c>
      <c r="AE57" s="53">
        <v>3</v>
      </c>
    </row>
    <row r="58" spans="1:31" ht="15.75" x14ac:dyDescent="0.25">
      <c r="A58" s="22">
        <v>50</v>
      </c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>
        <f>SUM(C58:P58)</f>
        <v>0</v>
      </c>
      <c r="R58" s="26"/>
      <c r="S58" s="26"/>
      <c r="T58" s="26"/>
      <c r="U58" s="26"/>
      <c r="V58" s="26"/>
      <c r="W58" s="25">
        <f>SUM(R58:V58)</f>
        <v>0</v>
      </c>
      <c r="X58" s="24"/>
      <c r="Y58" s="24"/>
      <c r="Z58" s="24"/>
      <c r="AA58" s="26"/>
      <c r="AB58" s="26"/>
      <c r="AC58" s="26"/>
      <c r="AD58" s="25">
        <f t="shared" si="6"/>
        <v>0</v>
      </c>
      <c r="AE58" s="25" t="s">
        <v>24</v>
      </c>
    </row>
    <row r="59" spans="1:31" ht="15.75" x14ac:dyDescent="0.25">
      <c r="A59" s="22">
        <v>51</v>
      </c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1">
        <v>0</v>
      </c>
      <c r="R59" s="42"/>
      <c r="S59" s="42"/>
      <c r="T59" s="42"/>
      <c r="U59" s="42"/>
      <c r="V59" s="42"/>
      <c r="W59" s="35">
        <v>0</v>
      </c>
      <c r="X59" s="40"/>
      <c r="Y59" s="40"/>
      <c r="Z59" s="40"/>
      <c r="AA59" s="42"/>
      <c r="AB59" s="42"/>
      <c r="AC59" s="42"/>
      <c r="AD59" s="25">
        <f t="shared" si="6"/>
        <v>0</v>
      </c>
      <c r="AE59" s="25" t="s">
        <v>24</v>
      </c>
    </row>
    <row r="60" spans="1:31" ht="15.75" x14ac:dyDescent="0.25">
      <c r="A60" s="22">
        <v>53</v>
      </c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1">
        <v>0</v>
      </c>
      <c r="R60" s="42"/>
      <c r="S60" s="42"/>
      <c r="T60" s="42"/>
      <c r="U60" s="42"/>
      <c r="V60" s="42"/>
      <c r="W60" s="35">
        <v>0</v>
      </c>
      <c r="X60" s="40"/>
      <c r="Y60" s="40"/>
      <c r="Z60" s="40"/>
      <c r="AA60" s="42"/>
      <c r="AB60" s="42"/>
      <c r="AC60" s="42"/>
      <c r="AD60" s="25">
        <f t="shared" si="6"/>
        <v>0</v>
      </c>
      <c r="AE60" s="25" t="s">
        <v>24</v>
      </c>
    </row>
    <row r="61" spans="1:31" ht="15.75" x14ac:dyDescent="0.25">
      <c r="A61" s="22">
        <v>54</v>
      </c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8">
        <v>0</v>
      </c>
      <c r="R61" s="49"/>
      <c r="S61" s="49"/>
      <c r="T61" s="49"/>
      <c r="U61" s="49"/>
      <c r="V61" s="49"/>
      <c r="W61" s="50">
        <v>0</v>
      </c>
      <c r="X61" s="47"/>
      <c r="Y61" s="47"/>
      <c r="Z61" s="47"/>
      <c r="AA61" s="49"/>
      <c r="AB61" s="49"/>
      <c r="AC61" s="49"/>
      <c r="AD61" s="25">
        <f t="shared" si="6"/>
        <v>0</v>
      </c>
      <c r="AE61" s="25" t="s">
        <v>24</v>
      </c>
    </row>
    <row r="62" spans="1:31" x14ac:dyDescent="0.25">
      <c r="A62" s="4"/>
      <c r="B62" s="16" t="s">
        <v>13</v>
      </c>
      <c r="C62" s="17">
        <f t="shared" ref="C62:P62" si="8">SUM(C9:C23)</f>
        <v>14</v>
      </c>
      <c r="D62" s="17">
        <f t="shared" si="8"/>
        <v>14</v>
      </c>
      <c r="E62" s="17">
        <f t="shared" si="8"/>
        <v>14</v>
      </c>
      <c r="F62" s="17">
        <f t="shared" si="8"/>
        <v>7</v>
      </c>
      <c r="G62" s="17">
        <f t="shared" si="8"/>
        <v>14</v>
      </c>
      <c r="H62" s="17">
        <f t="shared" si="8"/>
        <v>14</v>
      </c>
      <c r="I62" s="17">
        <f t="shared" si="8"/>
        <v>15</v>
      </c>
      <c r="J62" s="17">
        <f t="shared" si="8"/>
        <v>14</v>
      </c>
      <c r="K62" s="17">
        <f t="shared" si="8"/>
        <v>14</v>
      </c>
      <c r="L62" s="17">
        <f t="shared" si="8"/>
        <v>14</v>
      </c>
      <c r="M62" s="17">
        <f t="shared" si="8"/>
        <v>15</v>
      </c>
      <c r="N62" s="17">
        <f t="shared" si="8"/>
        <v>12</v>
      </c>
      <c r="O62" s="17">
        <f t="shared" si="8"/>
        <v>14</v>
      </c>
      <c r="P62" s="17">
        <f t="shared" si="8"/>
        <v>10</v>
      </c>
      <c r="Q62" s="18"/>
      <c r="R62" s="19">
        <f>SUM(R9:R23)</f>
        <v>8</v>
      </c>
      <c r="S62" s="17">
        <f>SUM(S9:S23)</f>
        <v>10</v>
      </c>
      <c r="T62" s="17">
        <f>SUM(T9:T23)</f>
        <v>12</v>
      </c>
      <c r="U62" s="17">
        <f>SUM(U9:U23)</f>
        <v>13</v>
      </c>
      <c r="V62" s="20">
        <f>SUM(V9:V23)</f>
        <v>14</v>
      </c>
      <c r="W62" s="21"/>
      <c r="X62" s="19">
        <f t="shared" ref="X62:AC62" si="9">COUNTIF(X9:X23,"2")</f>
        <v>8</v>
      </c>
      <c r="Y62" s="19">
        <f t="shared" si="9"/>
        <v>8</v>
      </c>
      <c r="Z62" s="19">
        <f t="shared" si="9"/>
        <v>2</v>
      </c>
      <c r="AA62" s="19">
        <f t="shared" si="9"/>
        <v>0</v>
      </c>
      <c r="AB62" s="19">
        <f t="shared" si="9"/>
        <v>0</v>
      </c>
      <c r="AC62" s="19">
        <f t="shared" si="9"/>
        <v>0</v>
      </c>
      <c r="AD62" s="60">
        <f>AVERAGE(AD9:AD23)</f>
        <v>18.866666666666667</v>
      </c>
      <c r="AE62" s="60">
        <f>AVERAGE(AE9:AE23)</f>
        <v>4.1333333333333337</v>
      </c>
    </row>
    <row r="63" spans="1:31" ht="15.75" thickBot="1" x14ac:dyDescent="0.3">
      <c r="A63" s="11"/>
      <c r="B63" s="10" t="s">
        <v>14</v>
      </c>
      <c r="C63" s="12">
        <f t="shared" ref="C63:P63" si="10">C62/$C$5</f>
        <v>0.2857142857142857</v>
      </c>
      <c r="D63" s="12">
        <f t="shared" si="10"/>
        <v>0.2857142857142857</v>
      </c>
      <c r="E63" s="12">
        <f t="shared" si="10"/>
        <v>0.2857142857142857</v>
      </c>
      <c r="F63" s="12">
        <f t="shared" si="10"/>
        <v>0.14285714285714285</v>
      </c>
      <c r="G63" s="12">
        <f t="shared" si="10"/>
        <v>0.2857142857142857</v>
      </c>
      <c r="H63" s="12">
        <f t="shared" si="10"/>
        <v>0.2857142857142857</v>
      </c>
      <c r="I63" s="12">
        <f t="shared" si="10"/>
        <v>0.30612244897959184</v>
      </c>
      <c r="J63" s="12">
        <f t="shared" si="10"/>
        <v>0.2857142857142857</v>
      </c>
      <c r="K63" s="12">
        <f t="shared" si="10"/>
        <v>0.2857142857142857</v>
      </c>
      <c r="L63" s="12">
        <f t="shared" si="10"/>
        <v>0.2857142857142857</v>
      </c>
      <c r="M63" s="12">
        <f t="shared" si="10"/>
        <v>0.30612244897959184</v>
      </c>
      <c r="N63" s="12">
        <f t="shared" si="10"/>
        <v>0.24489795918367346</v>
      </c>
      <c r="O63" s="12">
        <f t="shared" si="10"/>
        <v>0.2857142857142857</v>
      </c>
      <c r="P63" s="13">
        <f t="shared" si="10"/>
        <v>0.20408163265306123</v>
      </c>
      <c r="Q63" s="14"/>
      <c r="R63" s="15">
        <f>R62/$C$5</f>
        <v>0.16326530612244897</v>
      </c>
      <c r="S63" s="12">
        <f>S62/$C$5</f>
        <v>0.20408163265306123</v>
      </c>
      <c r="T63" s="12">
        <f>T62/$C$5</f>
        <v>0.24489795918367346</v>
      </c>
      <c r="U63" s="12">
        <f>U62/$C$5</f>
        <v>0.26530612244897961</v>
      </c>
      <c r="V63" s="12">
        <f>V62/$C$5</f>
        <v>0.2857142857142857</v>
      </c>
      <c r="W63" s="14"/>
      <c r="X63" s="15">
        <f t="shared" ref="X63:AC63" si="11">X62/$C$5</f>
        <v>0.16326530612244897</v>
      </c>
      <c r="Y63" s="12">
        <f t="shared" si="11"/>
        <v>0.16326530612244897</v>
      </c>
      <c r="Z63" s="12">
        <f t="shared" si="11"/>
        <v>4.0816326530612242E-2</v>
      </c>
      <c r="AA63" s="12">
        <f t="shared" si="11"/>
        <v>0</v>
      </c>
      <c r="AB63" s="15">
        <f t="shared" si="11"/>
        <v>0</v>
      </c>
      <c r="AC63" s="12">
        <f t="shared" si="11"/>
        <v>0</v>
      </c>
      <c r="AD63" s="61"/>
      <c r="AE63" s="61"/>
    </row>
    <row r="64" spans="1:31" x14ac:dyDescent="0.25">
      <c r="A64" s="11"/>
    </row>
    <row r="65" spans="1:31" x14ac:dyDescent="0.25">
      <c r="AD65" s="1"/>
      <c r="AE65" s="1"/>
    </row>
    <row r="66" spans="1:31" ht="15" customHeight="1" x14ac:dyDescent="0.25">
      <c r="A66" s="54" t="s">
        <v>15</v>
      </c>
      <c r="B66" s="55"/>
      <c r="C66" s="56"/>
      <c r="D66" s="9" t="s">
        <v>16</v>
      </c>
      <c r="E66" s="9">
        <f>COUNTIF(AE9:AE23,"2")</f>
        <v>0</v>
      </c>
      <c r="F66" s="12">
        <f>E66/C5</f>
        <v>0</v>
      </c>
      <c r="AD66" s="1"/>
      <c r="AE66" s="1"/>
    </row>
    <row r="67" spans="1:31" x14ac:dyDescent="0.25">
      <c r="A67" s="57"/>
      <c r="B67" s="58"/>
      <c r="C67" s="59"/>
      <c r="D67" s="9" t="s">
        <v>17</v>
      </c>
      <c r="E67" s="9">
        <f>COUNTIF(AE9:AE23,"3")</f>
        <v>0</v>
      </c>
      <c r="F67" s="12">
        <f>E67/C5</f>
        <v>0</v>
      </c>
      <c r="I67" s="62" t="s">
        <v>18</v>
      </c>
      <c r="J67" s="63"/>
      <c r="K67" s="63"/>
      <c r="L67" s="64"/>
      <c r="M67" s="65">
        <f>SUM(E68:E69)/C5</f>
        <v>0.30612244897959184</v>
      </c>
      <c r="N67" s="66"/>
      <c r="AD67" s="1"/>
      <c r="AE67" s="1"/>
    </row>
    <row r="68" spans="1:31" x14ac:dyDescent="0.25">
      <c r="A68" s="57"/>
      <c r="B68" s="58"/>
      <c r="C68" s="59"/>
      <c r="D68" s="9" t="s">
        <v>19</v>
      </c>
      <c r="E68" s="9">
        <f>COUNTIF(AE9:AE23,"4")</f>
        <v>13</v>
      </c>
      <c r="F68" s="12">
        <f>E68/C5</f>
        <v>0.26530612244897961</v>
      </c>
      <c r="I68" s="62" t="s">
        <v>20</v>
      </c>
      <c r="J68" s="63"/>
      <c r="K68" s="63"/>
      <c r="L68" s="64"/>
      <c r="M68" s="65">
        <f>SUM(E67:E69)/C5</f>
        <v>0.30612244897959184</v>
      </c>
      <c r="N68" s="66"/>
      <c r="AD68" s="1"/>
      <c r="AE68" s="1"/>
    </row>
    <row r="69" spans="1:31" x14ac:dyDescent="0.25">
      <c r="A69" s="57"/>
      <c r="B69" s="58"/>
      <c r="C69" s="59"/>
      <c r="D69" s="9" t="s">
        <v>21</v>
      </c>
      <c r="E69" s="9">
        <f>COUNTIF(AE9:AE23,"5")</f>
        <v>2</v>
      </c>
      <c r="F69" s="12">
        <f>E69/C5</f>
        <v>4.0816326530612242E-2</v>
      </c>
      <c r="AD69" s="1"/>
      <c r="AE69" s="1"/>
    </row>
    <row r="70" spans="1:31" x14ac:dyDescent="0.25">
      <c r="B70" s="1" t="s">
        <v>22</v>
      </c>
      <c r="AD70" s="1"/>
      <c r="AE70" s="1"/>
    </row>
    <row r="71" spans="1:31" x14ac:dyDescent="0.25">
      <c r="B71" s="3"/>
    </row>
  </sheetData>
  <sortState ref="B9:AE62">
    <sortCondition descending="1" ref="AD9:AD62"/>
  </sortState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66:C69"/>
    <mergeCell ref="AD62:AD63"/>
    <mergeCell ref="AE62:AE63"/>
    <mergeCell ref="I67:L67"/>
    <mergeCell ref="M67:N67"/>
    <mergeCell ref="I68:L68"/>
    <mergeCell ref="M68:N68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Директор</cp:lastModifiedBy>
  <dcterms:created xsi:type="dcterms:W3CDTF">2022-12-11T07:45:11Z</dcterms:created>
  <dcterms:modified xsi:type="dcterms:W3CDTF">2023-09-06T09:37:58Z</dcterms:modified>
</cp:coreProperties>
</file>