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иректор\Desktop\08.09.23г\ВСОКО\анализ контрольных работ\математика 9 классы\"/>
    </mc:Choice>
  </mc:AlternateContent>
  <bookViews>
    <workbookView xWindow="0" yWindow="0" windowWidth="28620" windowHeight="12300" activeTab="6"/>
  </bookViews>
  <sheets>
    <sheet name="1 Страта" sheetId="5" r:id="rId1"/>
    <sheet name="Анализ, рекомендации (1)" sheetId="6" r:id="rId2"/>
    <sheet name="2 Страта" sheetId="3" r:id="rId3"/>
    <sheet name="Анализ, рекомендации (2)" sheetId="4" r:id="rId4"/>
    <sheet name="3 Страта" sheetId="8" r:id="rId5"/>
    <sheet name="Анализ, рекомендации (3)" sheetId="9" r:id="rId6"/>
    <sheet name="4 Страта" sheetId="12" r:id="rId7"/>
    <sheet name="Анализ, рекомендации (4)" sheetId="13" r:id="rId8"/>
    <sheet name="СВОД" sheetId="14" r:id="rId9"/>
    <sheet name="Анализ, рекомендации (Свод)" sheetId="15" r:id="rId10"/>
  </sheets>
  <externalReferences>
    <externalReference r:id="rId11"/>
    <externalReference r:id="rId12"/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5" l="1"/>
  <c r="G28" i="15"/>
  <c r="G27" i="15"/>
  <c r="G26" i="15"/>
  <c r="G25" i="15"/>
  <c r="G24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H29" i="15" l="1"/>
  <c r="H28" i="15"/>
  <c r="H27" i="15"/>
  <c r="H26" i="15"/>
  <c r="H25" i="15"/>
  <c r="H24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H4" i="15"/>
  <c r="I29" i="15"/>
  <c r="I28" i="15"/>
  <c r="I27" i="15"/>
  <c r="I26" i="15"/>
  <c r="I25" i="15"/>
  <c r="I24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5" i="15"/>
  <c r="I4" i="15"/>
  <c r="W62" i="14"/>
  <c r="Q62" i="14"/>
  <c r="AD62" i="14" s="1"/>
  <c r="W61" i="14"/>
  <c r="Q61" i="14"/>
  <c r="AD61" i="14" s="1"/>
  <c r="W49" i="14"/>
  <c r="Q49" i="14"/>
  <c r="AD49" i="14" s="1"/>
  <c r="AE49" i="14" s="1"/>
  <c r="W32" i="14"/>
  <c r="Q32" i="14"/>
  <c r="AD32" i="14" s="1"/>
  <c r="AE32" i="14" s="1"/>
  <c r="W40" i="14"/>
  <c r="Q40" i="14"/>
  <c r="AD40" i="14" s="1"/>
  <c r="AE40" i="14" s="1"/>
  <c r="W44" i="14"/>
  <c r="Q44" i="14"/>
  <c r="AD44" i="14" s="1"/>
  <c r="AE44" i="14" s="1"/>
  <c r="W43" i="14"/>
  <c r="Q43" i="14"/>
  <c r="AD43" i="14" s="1"/>
  <c r="AE43" i="14" s="1"/>
  <c r="W60" i="14"/>
  <c r="Q60" i="14"/>
  <c r="AD60" i="14" s="1"/>
  <c r="W59" i="14"/>
  <c r="Q59" i="14"/>
  <c r="AD59" i="14" s="1"/>
  <c r="W58" i="14"/>
  <c r="Q58" i="14"/>
  <c r="AD58" i="14" s="1"/>
  <c r="W46" i="14"/>
  <c r="Q46" i="14"/>
  <c r="AD46" i="14" s="1"/>
  <c r="W57" i="14"/>
  <c r="Q57" i="14"/>
  <c r="AD57" i="14" s="1"/>
  <c r="W42" i="14"/>
  <c r="Q42" i="14"/>
  <c r="AD42" i="14" s="1"/>
  <c r="AE42" i="14" s="1"/>
  <c r="W56" i="14"/>
  <c r="Q56" i="14"/>
  <c r="AD56" i="14" s="1"/>
  <c r="W55" i="14"/>
  <c r="Q55" i="14"/>
  <c r="AD55" i="14" s="1"/>
  <c r="W54" i="14"/>
  <c r="Q54" i="14"/>
  <c r="AD54" i="14" s="1"/>
  <c r="W39" i="14"/>
  <c r="Q39" i="14"/>
  <c r="AD39" i="14" s="1"/>
  <c r="AE39" i="14" s="1"/>
  <c r="W31" i="14"/>
  <c r="Q31" i="14"/>
  <c r="AD31" i="14" s="1"/>
  <c r="AE31" i="14" s="1"/>
  <c r="W48" i="14"/>
  <c r="Q48" i="14"/>
  <c r="AD48" i="14" s="1"/>
  <c r="AE48" i="14" s="1"/>
  <c r="W45" i="14"/>
  <c r="Q45" i="14"/>
  <c r="AD45" i="14" s="1"/>
  <c r="AE45" i="14" s="1"/>
  <c r="W47" i="14"/>
  <c r="Q47" i="14"/>
  <c r="AD47" i="14" s="1"/>
  <c r="AE47" i="14" s="1"/>
  <c r="W37" i="14"/>
  <c r="AD37" i="14" s="1"/>
  <c r="AE37" i="14" s="1"/>
  <c r="W41" i="14"/>
  <c r="Q41" i="14"/>
  <c r="W34" i="14"/>
  <c r="Q34" i="14"/>
  <c r="AD23" i="14"/>
  <c r="AE23" i="14" s="1"/>
  <c r="W23" i="14"/>
  <c r="W36" i="14"/>
  <c r="Q36" i="14"/>
  <c r="W33" i="14"/>
  <c r="Q33" i="14"/>
  <c r="W30" i="14"/>
  <c r="Q30" i="14"/>
  <c r="W19" i="14"/>
  <c r="Q19" i="14"/>
  <c r="W29" i="14"/>
  <c r="Q29" i="14"/>
  <c r="W22" i="14"/>
  <c r="Q22" i="14"/>
  <c r="W38" i="14"/>
  <c r="Q38" i="14"/>
  <c r="W53" i="14"/>
  <c r="Q53" i="14"/>
  <c r="W52" i="14"/>
  <c r="Q52" i="14"/>
  <c r="W51" i="14"/>
  <c r="Q51" i="14"/>
  <c r="W26" i="14"/>
  <c r="Q26" i="14"/>
  <c r="W50" i="14"/>
  <c r="Q50" i="14"/>
  <c r="W28" i="14"/>
  <c r="Q28" i="14"/>
  <c r="W27" i="14"/>
  <c r="Q27" i="14"/>
  <c r="Q15" i="14"/>
  <c r="W15" i="14"/>
  <c r="AC63" i="14"/>
  <c r="AB63" i="14"/>
  <c r="AA63" i="14"/>
  <c r="Z63" i="14"/>
  <c r="Y63" i="14"/>
  <c r="X63" i="14"/>
  <c r="V63" i="14"/>
  <c r="U63" i="14"/>
  <c r="T63" i="14"/>
  <c r="S63" i="14"/>
  <c r="R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W10" i="14"/>
  <c r="Q10" i="14"/>
  <c r="W21" i="14"/>
  <c r="Q21" i="14"/>
  <c r="W14" i="14"/>
  <c r="Q14" i="14"/>
  <c r="W25" i="14"/>
  <c r="Q25" i="14"/>
  <c r="W11" i="14"/>
  <c r="Q11" i="14"/>
  <c r="W20" i="14"/>
  <c r="Q20" i="14"/>
  <c r="W18" i="14"/>
  <c r="Q18" i="14"/>
  <c r="W24" i="14"/>
  <c r="Q24" i="14"/>
  <c r="W17" i="14"/>
  <c r="Q17" i="14"/>
  <c r="W9" i="14"/>
  <c r="Q9" i="14"/>
  <c r="W35" i="14"/>
  <c r="Q35" i="14"/>
  <c r="W16" i="14"/>
  <c r="Q16" i="14"/>
  <c r="W13" i="14"/>
  <c r="Q13" i="14"/>
  <c r="W12" i="14"/>
  <c r="Q12" i="14"/>
  <c r="AD15" i="14" l="1"/>
  <c r="AE15" i="14" s="1"/>
  <c r="AD27" i="14"/>
  <c r="AE27" i="14" s="1"/>
  <c r="AD28" i="14"/>
  <c r="AE28" i="14" s="1"/>
  <c r="AD50" i="14"/>
  <c r="AD26" i="14"/>
  <c r="AE26" i="14" s="1"/>
  <c r="AD51" i="14"/>
  <c r="AD52" i="14"/>
  <c r="AD53" i="14"/>
  <c r="AD38" i="14"/>
  <c r="AE38" i="14" s="1"/>
  <c r="AD22" i="14"/>
  <c r="AE22" i="14" s="1"/>
  <c r="AD29" i="14"/>
  <c r="AE29" i="14" s="1"/>
  <c r="AD19" i="14"/>
  <c r="AE19" i="14" s="1"/>
  <c r="AD30" i="14"/>
  <c r="AE30" i="14" s="1"/>
  <c r="AD33" i="14"/>
  <c r="AE33" i="14" s="1"/>
  <c r="AD36" i="14"/>
  <c r="AE36" i="14" s="1"/>
  <c r="AD34" i="14"/>
  <c r="AE34" i="14" s="1"/>
  <c r="AD41" i="14"/>
  <c r="AE41" i="14" s="1"/>
  <c r="AD12" i="14"/>
  <c r="AD13" i="14"/>
  <c r="AE13" i="14" s="1"/>
  <c r="AD16" i="14"/>
  <c r="AE16" i="14" s="1"/>
  <c r="AD35" i="14"/>
  <c r="AE35" i="14" s="1"/>
  <c r="AD9" i="14"/>
  <c r="AE9" i="14" s="1"/>
  <c r="AD17" i="14"/>
  <c r="AE17" i="14" s="1"/>
  <c r="AD24" i="14"/>
  <c r="AE24" i="14" s="1"/>
  <c r="AD18" i="14"/>
  <c r="AE18" i="14" s="1"/>
  <c r="AD20" i="14"/>
  <c r="AE20" i="14" s="1"/>
  <c r="AD11" i="14"/>
  <c r="AE11" i="14" s="1"/>
  <c r="AD25" i="14"/>
  <c r="AE25" i="14" s="1"/>
  <c r="AD14" i="14"/>
  <c r="AE14" i="14" s="1"/>
  <c r="AD21" i="14"/>
  <c r="AE21" i="14" s="1"/>
  <c r="AD10" i="14"/>
  <c r="AE10" i="14" s="1"/>
  <c r="AE12" i="14"/>
  <c r="AD63" i="14" l="1"/>
  <c r="E69" i="14"/>
  <c r="C5" i="14"/>
  <c r="AE63" i="14"/>
  <c r="E70" i="14"/>
  <c r="E68" i="14"/>
  <c r="E67" i="14"/>
  <c r="M69" i="14" l="1"/>
  <c r="S64" i="14"/>
  <c r="P64" i="14"/>
  <c r="N64" i="14"/>
  <c r="L64" i="14"/>
  <c r="J64" i="14"/>
  <c r="H64" i="14"/>
  <c r="F64" i="14"/>
  <c r="D64" i="14"/>
  <c r="M68" i="14"/>
  <c r="AB64" i="14"/>
  <c r="C64" i="14"/>
  <c r="M64" i="14"/>
  <c r="X64" i="14"/>
  <c r="E64" i="14"/>
  <c r="K64" i="14"/>
  <c r="R64" i="14"/>
  <c r="V64" i="14"/>
  <c r="AA64" i="14"/>
  <c r="I64" i="14"/>
  <c r="U64" i="14"/>
  <c r="Z64" i="14"/>
  <c r="G64" i="14"/>
  <c r="O64" i="14"/>
  <c r="T64" i="14"/>
  <c r="Y64" i="14"/>
  <c r="AC64" i="14"/>
  <c r="F67" i="14"/>
  <c r="F70" i="14"/>
  <c r="F68" i="14"/>
  <c r="F69" i="14"/>
  <c r="AC21" i="12" l="1"/>
  <c r="AC22" i="12" s="1"/>
  <c r="H29" i="13" s="1"/>
  <c r="I29" i="13" s="1"/>
  <c r="AB21" i="12"/>
  <c r="AB22" i="12" s="1"/>
  <c r="H28" i="13" s="1"/>
  <c r="I28" i="13" s="1"/>
  <c r="AA21" i="12"/>
  <c r="AA22" i="12" s="1"/>
  <c r="H27" i="13" s="1"/>
  <c r="I27" i="13" s="1"/>
  <c r="Z21" i="12"/>
  <c r="Z22" i="12" s="1"/>
  <c r="H26" i="13" s="1"/>
  <c r="I26" i="13" s="1"/>
  <c r="Y21" i="12"/>
  <c r="Y22" i="12" s="1"/>
  <c r="H25" i="13" s="1"/>
  <c r="I25" i="13" s="1"/>
  <c r="X21" i="12"/>
  <c r="X22" i="12" s="1"/>
  <c r="H24" i="13" s="1"/>
  <c r="I24" i="13" s="1"/>
  <c r="V21" i="12"/>
  <c r="V22" i="12" s="1"/>
  <c r="H22" i="13" s="1"/>
  <c r="I22" i="13" s="1"/>
  <c r="U21" i="12"/>
  <c r="U22" i="12" s="1"/>
  <c r="H21" i="13" s="1"/>
  <c r="I21" i="13" s="1"/>
  <c r="T21" i="12"/>
  <c r="T22" i="12" s="1"/>
  <c r="H20" i="13" s="1"/>
  <c r="I20" i="13" s="1"/>
  <c r="S21" i="12"/>
  <c r="S22" i="12" s="1"/>
  <c r="H19" i="13" s="1"/>
  <c r="I19" i="13" s="1"/>
  <c r="R21" i="12"/>
  <c r="R22" i="12" s="1"/>
  <c r="H18" i="13" s="1"/>
  <c r="I18" i="13" s="1"/>
  <c r="P21" i="12"/>
  <c r="P22" i="12" s="1"/>
  <c r="H17" i="13" s="1"/>
  <c r="I17" i="13" s="1"/>
  <c r="O21" i="12"/>
  <c r="O22" i="12" s="1"/>
  <c r="H16" i="13" s="1"/>
  <c r="I16" i="13" s="1"/>
  <c r="N21" i="12"/>
  <c r="N22" i="12" s="1"/>
  <c r="H15" i="13" s="1"/>
  <c r="I15" i="13" s="1"/>
  <c r="M21" i="12"/>
  <c r="M22" i="12" s="1"/>
  <c r="H14" i="13" s="1"/>
  <c r="I14" i="13" s="1"/>
  <c r="L21" i="12"/>
  <c r="L22" i="12" s="1"/>
  <c r="H13" i="13" s="1"/>
  <c r="I13" i="13" s="1"/>
  <c r="K21" i="12"/>
  <c r="K22" i="12" s="1"/>
  <c r="H12" i="13" s="1"/>
  <c r="I12" i="13" s="1"/>
  <c r="J21" i="12"/>
  <c r="J22" i="12" s="1"/>
  <c r="H11" i="13" s="1"/>
  <c r="I11" i="13" s="1"/>
  <c r="I21" i="12"/>
  <c r="I22" i="12" s="1"/>
  <c r="H10" i="13" s="1"/>
  <c r="I10" i="13" s="1"/>
  <c r="H21" i="12"/>
  <c r="H22" i="12" s="1"/>
  <c r="H9" i="13" s="1"/>
  <c r="I9" i="13" s="1"/>
  <c r="G21" i="12"/>
  <c r="G22" i="12" s="1"/>
  <c r="H8" i="13" s="1"/>
  <c r="I8" i="13" s="1"/>
  <c r="F21" i="12"/>
  <c r="F22" i="12" s="1"/>
  <c r="H7" i="13" s="1"/>
  <c r="I7" i="13" s="1"/>
  <c r="E21" i="12"/>
  <c r="E22" i="12" s="1"/>
  <c r="H6" i="13" s="1"/>
  <c r="I6" i="13" s="1"/>
  <c r="D21" i="12"/>
  <c r="D22" i="12" s="1"/>
  <c r="H5" i="13" s="1"/>
  <c r="I5" i="13" s="1"/>
  <c r="C21" i="12"/>
  <c r="C22" i="12" s="1"/>
  <c r="H4" i="13" s="1"/>
  <c r="I4" i="13" s="1"/>
  <c r="W20" i="12"/>
  <c r="Q20" i="12"/>
  <c r="W19" i="12"/>
  <c r="Q19" i="12"/>
  <c r="AD19" i="12" s="1"/>
  <c r="W18" i="12"/>
  <c r="Q18" i="12"/>
  <c r="W17" i="12"/>
  <c r="Q17" i="12"/>
  <c r="AD17" i="12" s="1"/>
  <c r="AE17" i="12" s="1"/>
  <c r="W16" i="12"/>
  <c r="Q16" i="12"/>
  <c r="W15" i="12"/>
  <c r="Q15" i="12"/>
  <c r="AD15" i="12" s="1"/>
  <c r="AE15" i="12" s="1"/>
  <c r="W14" i="12"/>
  <c r="Q14" i="12"/>
  <c r="W13" i="12"/>
  <c r="Q13" i="12"/>
  <c r="AD13" i="12" s="1"/>
  <c r="W12" i="12"/>
  <c r="Q12" i="12"/>
  <c r="W11" i="12"/>
  <c r="Q11" i="12"/>
  <c r="AD11" i="12" s="1"/>
  <c r="W10" i="12"/>
  <c r="Q10" i="12"/>
  <c r="W9" i="12"/>
  <c r="Q9" i="12"/>
  <c r="AD9" i="12" s="1"/>
  <c r="AD10" i="12" l="1"/>
  <c r="AD12" i="12"/>
  <c r="AD14" i="12"/>
  <c r="AD16" i="12"/>
  <c r="AE16" i="12" s="1"/>
  <c r="AD18" i="12"/>
  <c r="AE18" i="12" s="1"/>
  <c r="AD20" i="12"/>
  <c r="AE9" i="12"/>
  <c r="AD21" i="12" l="1"/>
  <c r="E27" i="12"/>
  <c r="E28" i="12"/>
  <c r="F28" i="12" s="1"/>
  <c r="E26" i="12"/>
  <c r="E25" i="12"/>
  <c r="F25" i="12" s="1"/>
  <c r="AE21" i="12"/>
  <c r="M27" i="12" l="1"/>
  <c r="F26" i="12"/>
  <c r="F27" i="12"/>
  <c r="M26" i="12"/>
  <c r="G29" i="9" l="1"/>
  <c r="G28" i="9"/>
  <c r="I28" i="9" s="1"/>
  <c r="G27" i="9"/>
  <c r="G26" i="9"/>
  <c r="I26" i="9" s="1"/>
  <c r="G25" i="9"/>
  <c r="G24" i="9"/>
  <c r="I24" i="9" s="1"/>
  <c r="H29" i="9"/>
  <c r="H28" i="9"/>
  <c r="H27" i="9"/>
  <c r="H26" i="9"/>
  <c r="H25" i="9"/>
  <c r="H24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I29" i="9"/>
  <c r="I27" i="9"/>
  <c r="I25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W18" i="8"/>
  <c r="Q18" i="8"/>
  <c r="W17" i="8"/>
  <c r="Q17" i="8"/>
  <c r="AD17" i="8" s="1"/>
  <c r="AE17" i="8" s="1"/>
  <c r="W16" i="8"/>
  <c r="Q16" i="8"/>
  <c r="AD16" i="8" s="1"/>
  <c r="AE16" i="8" s="1"/>
  <c r="W15" i="8"/>
  <c r="Q15" i="8"/>
  <c r="AD15" i="8" s="1"/>
  <c r="AE15" i="8" s="1"/>
  <c r="W14" i="8"/>
  <c r="Q14" i="8"/>
  <c r="AD14" i="8" s="1"/>
  <c r="AE14" i="8" s="1"/>
  <c r="W13" i="8"/>
  <c r="W12" i="8"/>
  <c r="AD12" i="8" s="1"/>
  <c r="AE12" i="8" s="1"/>
  <c r="Q12" i="8"/>
  <c r="W11" i="8"/>
  <c r="AD11" i="8" s="1"/>
  <c r="AE11" i="8" s="1"/>
  <c r="Q11" i="8"/>
  <c r="W10" i="8"/>
  <c r="AD10" i="8" s="1"/>
  <c r="AE10" i="8" s="1"/>
  <c r="W9" i="8"/>
  <c r="Q9" i="8"/>
  <c r="AD9" i="8" s="1"/>
  <c r="AC22" i="8"/>
  <c r="AB22" i="8"/>
  <c r="AA22" i="8"/>
  <c r="Z22" i="8"/>
  <c r="Y22" i="8"/>
  <c r="X22" i="8"/>
  <c r="V22" i="8"/>
  <c r="U22" i="8"/>
  <c r="T22" i="8"/>
  <c r="S22" i="8"/>
  <c r="R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W21" i="8"/>
  <c r="Q21" i="8"/>
  <c r="W20" i="8"/>
  <c r="Q20" i="8"/>
  <c r="W19" i="8"/>
  <c r="Q19" i="8"/>
  <c r="AD18" i="8"/>
  <c r="AE18" i="8" s="1"/>
  <c r="AD13" i="8"/>
  <c r="AE13" i="8" s="1"/>
  <c r="AD19" i="8" l="1"/>
  <c r="AD22" i="8" s="1"/>
  <c r="AD20" i="8"/>
  <c r="AD21" i="8"/>
  <c r="AE9" i="8"/>
  <c r="E28" i="8" l="1"/>
  <c r="C5" i="8"/>
  <c r="E29" i="8"/>
  <c r="E27" i="8"/>
  <c r="F27" i="8" s="1"/>
  <c r="E26" i="8"/>
  <c r="AE22" i="8"/>
  <c r="M28" i="8" l="1"/>
  <c r="M27" i="8"/>
  <c r="AB23" i="8"/>
  <c r="Z23" i="8"/>
  <c r="X23" i="8"/>
  <c r="U23" i="8"/>
  <c r="S23" i="8"/>
  <c r="P23" i="8"/>
  <c r="N23" i="8"/>
  <c r="L23" i="8"/>
  <c r="J23" i="8"/>
  <c r="H23" i="8"/>
  <c r="F23" i="8"/>
  <c r="D23" i="8"/>
  <c r="C23" i="8"/>
  <c r="G23" i="8"/>
  <c r="K23" i="8"/>
  <c r="O23" i="8"/>
  <c r="T23" i="8"/>
  <c r="Y23" i="8"/>
  <c r="AC23" i="8"/>
  <c r="E23" i="8"/>
  <c r="I23" i="8"/>
  <c r="M23" i="8"/>
  <c r="R23" i="8"/>
  <c r="V23" i="8"/>
  <c r="AA23" i="8"/>
  <c r="F26" i="8"/>
  <c r="F29" i="8"/>
  <c r="F28" i="8"/>
  <c r="H29" i="6" l="1"/>
  <c r="H28" i="6"/>
  <c r="H27" i="6"/>
  <c r="H26" i="6"/>
  <c r="H25" i="6"/>
  <c r="H24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I29" i="6"/>
  <c r="I28" i="6"/>
  <c r="I27" i="6"/>
  <c r="I26" i="6"/>
  <c r="I25" i="6"/>
  <c r="I24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AE13" i="5"/>
  <c r="AE14" i="5"/>
  <c r="AE15" i="5"/>
  <c r="AE16" i="5"/>
  <c r="AE17" i="5"/>
  <c r="AE18" i="5"/>
  <c r="AE19" i="5"/>
  <c r="AE20" i="5"/>
  <c r="AE21" i="5"/>
  <c r="AE22" i="5"/>
  <c r="AE23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W17" i="5"/>
  <c r="W18" i="5"/>
  <c r="W19" i="5"/>
  <c r="W20" i="5"/>
  <c r="W21" i="5"/>
  <c r="W22" i="5"/>
  <c r="Q18" i="5"/>
  <c r="Q19" i="5"/>
  <c r="Q20" i="5"/>
  <c r="Q21" i="5"/>
  <c r="Q22" i="5"/>
  <c r="Q23" i="5"/>
  <c r="AC24" i="5" l="1"/>
  <c r="AB24" i="5"/>
  <c r="AA24" i="5"/>
  <c r="Z24" i="5"/>
  <c r="Y24" i="5"/>
  <c r="X24" i="5"/>
  <c r="V24" i="5"/>
  <c r="U24" i="5"/>
  <c r="T24" i="5"/>
  <c r="S24" i="5"/>
  <c r="R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W23" i="5"/>
  <c r="Q17" i="5"/>
  <c r="W16" i="5"/>
  <c r="Q16" i="5"/>
  <c r="W15" i="5"/>
  <c r="Q15" i="5"/>
  <c r="W14" i="5"/>
  <c r="Q14" i="5"/>
  <c r="W13" i="5"/>
  <c r="Q13" i="5"/>
  <c r="W12" i="5"/>
  <c r="Q12" i="5"/>
  <c r="W11" i="5"/>
  <c r="Q11" i="5"/>
  <c r="W10" i="5"/>
  <c r="Q10" i="5"/>
  <c r="W9" i="5"/>
  <c r="Q9" i="5"/>
  <c r="AD9" i="5" l="1"/>
  <c r="AD10" i="5"/>
  <c r="AE10" i="5" s="1"/>
  <c r="AD11" i="5"/>
  <c r="AE11" i="5" s="1"/>
  <c r="AE12" i="5"/>
  <c r="AE9" i="5"/>
  <c r="H29" i="4"/>
  <c r="H28" i="4"/>
  <c r="H27" i="4"/>
  <c r="H26" i="4"/>
  <c r="H25" i="4"/>
  <c r="H24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I4" i="4" s="1"/>
  <c r="Q16" i="3"/>
  <c r="Q20" i="3"/>
  <c r="Q18" i="3"/>
  <c r="Q10" i="3"/>
  <c r="Q11" i="3"/>
  <c r="Q19" i="3"/>
  <c r="W19" i="3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AD24" i="5" l="1"/>
  <c r="E30" i="5"/>
  <c r="C5" i="5"/>
  <c r="E31" i="5"/>
  <c r="E29" i="5"/>
  <c r="F29" i="5" s="1"/>
  <c r="E28" i="5"/>
  <c r="AE24" i="5"/>
  <c r="AD19" i="3"/>
  <c r="AE19" i="3" s="1"/>
  <c r="G29" i="4"/>
  <c r="I29" i="4" s="1"/>
  <c r="G28" i="4"/>
  <c r="I28" i="4" s="1"/>
  <c r="G27" i="4"/>
  <c r="I27" i="4" s="1"/>
  <c r="G26" i="4"/>
  <c r="I26" i="4" s="1"/>
  <c r="G25" i="4"/>
  <c r="I25" i="4" s="1"/>
  <c r="G24" i="4"/>
  <c r="I24" i="4" s="1"/>
  <c r="AC22" i="3"/>
  <c r="AB22" i="3"/>
  <c r="AA22" i="3"/>
  <c r="Z22" i="3"/>
  <c r="Y22" i="3"/>
  <c r="X22" i="3"/>
  <c r="V22" i="3"/>
  <c r="U22" i="3"/>
  <c r="T22" i="3"/>
  <c r="S22" i="3"/>
  <c r="R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W21" i="3"/>
  <c r="Q21" i="3"/>
  <c r="W20" i="3"/>
  <c r="W18" i="3"/>
  <c r="W17" i="3"/>
  <c r="Q17" i="3"/>
  <c r="W16" i="3"/>
  <c r="W15" i="3"/>
  <c r="Q15" i="3"/>
  <c r="W14" i="3"/>
  <c r="Q14" i="3"/>
  <c r="W13" i="3"/>
  <c r="Q13" i="3"/>
  <c r="W12" i="3"/>
  <c r="Q12" i="3"/>
  <c r="W11" i="3"/>
  <c r="W10" i="3"/>
  <c r="W9" i="3"/>
  <c r="Q9" i="3"/>
  <c r="M30" i="5" l="1"/>
  <c r="M29" i="5"/>
  <c r="D25" i="5"/>
  <c r="H25" i="5"/>
  <c r="L25" i="5"/>
  <c r="P25" i="5"/>
  <c r="U25" i="5"/>
  <c r="Z25" i="5"/>
  <c r="C25" i="5"/>
  <c r="G25" i="5"/>
  <c r="K25" i="5"/>
  <c r="O25" i="5"/>
  <c r="T25" i="5"/>
  <c r="Y25" i="5"/>
  <c r="AC25" i="5"/>
  <c r="F25" i="5"/>
  <c r="J25" i="5"/>
  <c r="N25" i="5"/>
  <c r="S25" i="5"/>
  <c r="X25" i="5"/>
  <c r="AB25" i="5"/>
  <c r="E25" i="5"/>
  <c r="I25" i="5"/>
  <c r="M25" i="5"/>
  <c r="R25" i="5"/>
  <c r="V25" i="5"/>
  <c r="AA25" i="5"/>
  <c r="F28" i="5"/>
  <c r="F31" i="5"/>
  <c r="F30" i="5"/>
  <c r="AD9" i="3"/>
  <c r="AE9" i="3" s="1"/>
  <c r="AD10" i="3"/>
  <c r="AE10" i="3" s="1"/>
  <c r="AD11" i="3"/>
  <c r="AD12" i="3"/>
  <c r="AE12" i="3" s="1"/>
  <c r="AD13" i="3"/>
  <c r="AD14" i="3"/>
  <c r="AD15" i="3"/>
  <c r="AD16" i="3"/>
  <c r="AE16" i="3" s="1"/>
  <c r="AD17" i="3"/>
  <c r="AE17" i="3" s="1"/>
  <c r="AD18" i="3"/>
  <c r="AE18" i="3" s="1"/>
  <c r="AD20" i="3"/>
  <c r="AE20" i="3" s="1"/>
  <c r="AD21" i="3"/>
  <c r="AE21" i="3" s="1"/>
  <c r="AD22" i="3" l="1"/>
  <c r="E28" i="3"/>
  <c r="E29" i="3"/>
  <c r="E27" i="3"/>
  <c r="E26" i="3"/>
  <c r="AE22" i="3"/>
  <c r="C5" i="3"/>
  <c r="M28" i="3" l="1"/>
  <c r="M27" i="3"/>
  <c r="AB23" i="3"/>
  <c r="Z23" i="3"/>
  <c r="X23" i="3"/>
  <c r="U23" i="3"/>
  <c r="S23" i="3"/>
  <c r="P23" i="3"/>
  <c r="N23" i="3"/>
  <c r="L23" i="3"/>
  <c r="J23" i="3"/>
  <c r="H23" i="3"/>
  <c r="F23" i="3"/>
  <c r="D23" i="3"/>
  <c r="C23" i="3"/>
  <c r="G23" i="3"/>
  <c r="K23" i="3"/>
  <c r="O23" i="3"/>
  <c r="T23" i="3"/>
  <c r="Y23" i="3"/>
  <c r="AC23" i="3"/>
  <c r="E23" i="3"/>
  <c r="I23" i="3"/>
  <c r="M23" i="3"/>
  <c r="R23" i="3"/>
  <c r="V23" i="3"/>
  <c r="AA23" i="3"/>
  <c r="F26" i="3"/>
  <c r="F29" i="3"/>
  <c r="F27" i="3"/>
  <c r="F28" i="3"/>
</calcChain>
</file>

<file path=xl/sharedStrings.xml><?xml version="1.0" encoding="utf-8"?>
<sst xmlns="http://schemas.openxmlformats.org/spreadsheetml/2006/main" count="910" uniqueCount="114">
  <si>
    <t>Если ученик отсутствовал, то не забудьте в столбце "экзамен" напротив фамилии ребенка поставить "н"</t>
  </si>
  <si>
    <t>Писали работу</t>
  </si>
  <si>
    <t>Практико-ор.задачи</t>
  </si>
  <si>
    <t>Алгебра</t>
  </si>
  <si>
    <t>∑</t>
  </si>
  <si>
    <t>Геометрия</t>
  </si>
  <si>
    <t>Часть 2</t>
  </si>
  <si>
    <t>итого</t>
  </si>
  <si>
    <t>экзамен</t>
  </si>
  <si>
    <t>№</t>
  </si>
  <si>
    <t>ФИ</t>
  </si>
  <si>
    <t>х</t>
  </si>
  <si>
    <t>н</t>
  </si>
  <si>
    <t>Итого выполнили:</t>
  </si>
  <si>
    <t>% выполнения:</t>
  </si>
  <si>
    <t>Количество учащихся, получивших</t>
  </si>
  <si>
    <t>"2"</t>
  </si>
  <si>
    <t>"3"</t>
  </si>
  <si>
    <t>Качество, %</t>
  </si>
  <si>
    <t>"4"</t>
  </si>
  <si>
    <t>Успеваемость, %</t>
  </si>
  <si>
    <t>"5"</t>
  </si>
  <si>
    <t xml:space="preserve">№ Задания </t>
  </si>
  <si>
    <t>Модуль</t>
  </si>
  <si>
    <t>Уровень сложности</t>
  </si>
  <si>
    <t>Максимальный балл</t>
  </si>
  <si>
    <t>Спецификация задания</t>
  </si>
  <si>
    <t>Краткое содержание</t>
  </si>
  <si>
    <t>Часть 1</t>
  </si>
  <si>
    <t>Практико-ориентированные задачи</t>
  </si>
  <si>
    <t>Б</t>
  </si>
  <si>
    <t>Уметь выполнять вычисления и преобразования,
уметь использовать приобретенные знания и умения в
практической деятельности и повседневной жизни,
уметь строить и исследовать простейшие
математические модели</t>
  </si>
  <si>
    <t>Прстейшие текстовые задачи</t>
  </si>
  <si>
    <t>Прикладаная геометрия</t>
  </si>
  <si>
    <t>Прикладная геометрия</t>
  </si>
  <si>
    <t>Выбор оптимального варианта</t>
  </si>
  <si>
    <t>Уметь выполнять вычисления и преобразования</t>
  </si>
  <si>
    <t>Числа и вычисления</t>
  </si>
  <si>
    <t>Числовые неравенства, координатная прямая</t>
  </si>
  <si>
    <t>Уметь выполнять вычисления и преобразования,
уметь выполнять преобразования алгебраических
выражений</t>
  </si>
  <si>
    <t>Числа, вычисления и алгебраические выражения</t>
  </si>
  <si>
    <t>Уметь решать уравнения, неравенства и их системы</t>
  </si>
  <si>
    <t>Уравнения, системы уравнений</t>
  </si>
  <si>
    <t>Уметь работать со статистической информацией,
находить частоту и вероятность случайного события,
уметь использовать приобретённые знания и умения в
практической деятельности и повседневной жизни,
уметь строить и исследовать простейшие
математические модели</t>
  </si>
  <si>
    <t>Статистика, вероятности</t>
  </si>
  <si>
    <t>Уметь строить и читать графики функций</t>
  </si>
  <si>
    <t>Графики функций</t>
  </si>
  <si>
    <t>Осуществлять практические расчеты по формулам,
составлять несложные формулы, выражающие
зависимости между величинами</t>
  </si>
  <si>
    <t>Расчеты по формулам</t>
  </si>
  <si>
    <t>Неравенства, системы неравенств</t>
  </si>
  <si>
    <t>Уметь строить и читать графики функций, уметь
использовать приобретённые знания и умения в
практической деятельности и повседневной жизни,
уметь строить и исследовать простейшие
математические модели</t>
  </si>
  <si>
    <t>Задачи на прогрессии</t>
  </si>
  <si>
    <t>Уметь выполнять действия с геометрическими
фигурами, координатами и векторами</t>
  </si>
  <si>
    <t>Треугольники, четырехугольники, многоугольники и их элементы</t>
  </si>
  <si>
    <t>Окружность, круг и их элементы</t>
  </si>
  <si>
    <t>Площади фигур</t>
  </si>
  <si>
    <t>Фигуры на квадратной решетке</t>
  </si>
  <si>
    <t>Проводить доказательные рассуждения при решении
задач, оценивать логическую правильность
рассуждений, распознавать ошибочные заключения</t>
  </si>
  <si>
    <t>Анализ геометрических высказываний</t>
  </si>
  <si>
    <t>П</t>
  </si>
  <si>
    <t>Уметь выполнять преобразования алгебраических
выражений, решать уравнения, неравенства и их
системы, строить и читать графики функций</t>
  </si>
  <si>
    <t>Алгебраические выражения, уравнения, неравенства и их системы</t>
  </si>
  <si>
    <t>Текстовые задачи</t>
  </si>
  <si>
    <t>В</t>
  </si>
  <si>
    <t>Функции и их свойства. Графики функций</t>
  </si>
  <si>
    <t>Геометрические задачи на вычисление</t>
  </si>
  <si>
    <t>Геометрические задачи на доказательство</t>
  </si>
  <si>
    <t>Геометрическая задача по вышенной сложности</t>
  </si>
  <si>
    <t>Контрольная работа в форме ОГЭ (2 страта)</t>
  </si>
  <si>
    <t>Биркайм Анна</t>
  </si>
  <si>
    <t>Гончаренко Евгений</t>
  </si>
  <si>
    <t>Григорьева Алевтина</t>
  </si>
  <si>
    <t>Егоренков Даниил</t>
  </si>
  <si>
    <t>Короткова Ксения</t>
  </si>
  <si>
    <t>Лашкова Людмила</t>
  </si>
  <si>
    <t>Марченков Михаил</t>
  </si>
  <si>
    <t>Пардаев Тимур</t>
  </si>
  <si>
    <t>Поважнюк Надежда</t>
  </si>
  <si>
    <t>Подгайченко Ярослав</t>
  </si>
  <si>
    <t>Поливанов Кирилл</t>
  </si>
  <si>
    <t>Рубис Владислав</t>
  </si>
  <si>
    <t>Тон Анастасия</t>
  </si>
  <si>
    <t>Учитель математики:____________/Я.Ю. Хрипаченко/</t>
  </si>
  <si>
    <t>% выполнивших задание в 1 четверти</t>
  </si>
  <si>
    <t>% выполнивших задание во 2 четверти</t>
  </si>
  <si>
    <t>Динамика</t>
  </si>
  <si>
    <t>ДАТА 21.12.2022</t>
  </si>
  <si>
    <t>Сравнительный анализ работы в 1 и 2 четверти
9 класс (2 страта) 2021-2022 уч.г.</t>
  </si>
  <si>
    <t>Сравнительный анализ работы в 1 и 2 четверти
9 класс (1 страта) 2021-2022 уч.г.</t>
  </si>
  <si>
    <t>Контрольная работа в форме ОГЭ (3 страта)</t>
  </si>
  <si>
    <t>Нужный Игорь</t>
  </si>
  <si>
    <t>Петров Надежда</t>
  </si>
  <si>
    <t>Сапеева Алина</t>
  </si>
  <si>
    <t>Смолькина Анастасия</t>
  </si>
  <si>
    <t>Веселов Владимир</t>
  </si>
  <si>
    <t>Гордеева Светлана</t>
  </si>
  <si>
    <t>Горюнова Анна</t>
  </si>
  <si>
    <t>Мельниченко Иван</t>
  </si>
  <si>
    <t>Петрова Кира</t>
  </si>
  <si>
    <t>Старевич Роман</t>
  </si>
  <si>
    <t>Ларина Татьяна</t>
  </si>
  <si>
    <t>Тимишева Варвара</t>
  </si>
  <si>
    <t>Дергач Елена</t>
  </si>
  <si>
    <t>Учитель математики:____________/Е.А. Бруханская/</t>
  </si>
  <si>
    <t>Сравнительный анализ работы в 1 и 2 четверти
9 класс (3 страта) 2021-2022 уч.г.</t>
  </si>
  <si>
    <t>x</t>
  </si>
  <si>
    <t>Сравнительный анализ работы в 1 и 2 четверти
9 класс (4 страта) 2021-2022 уч.г.</t>
  </si>
  <si>
    <t>Учитель математики:____________/Н.М. Смирнова/</t>
  </si>
  <si>
    <t>Учитель математики:____________/Е.А. Лапочкина/</t>
  </si>
  <si>
    <t>Контрольная работа в форме ОГЭ (4 страта)</t>
  </si>
  <si>
    <t>1 полугодие 2022-2023 учебный год</t>
  </si>
  <si>
    <t>1 полугодие2022-2023 учебный год</t>
  </si>
  <si>
    <t>1 Учителям, работающим в стратах, принять в работу аналитические итоги: усилить работу с "западающими" заданиями как в целом по страте, так  с обучающимися группы риска: *****</t>
  </si>
  <si>
    <t>Сравнительный анализ работы в 1 и 2 четверти
9 класс 2022-2023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</si>
</sst>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3">
    <xf numFmtId="0" fontId="0" fillId="0" borderId="0" xfId="0"/>
    <xf numFmtId="0" fontId="7" fillId="0" borderId="0" xfId="1" applyFont="1" applyAlignment="1">
      <alignment vertical="center" wrapText="1"/>
    </xf>
    <xf numFmtId="0" fontId="7" fillId="0" borderId="9" xfId="1" applyFont="1" applyBorder="1" applyAlignment="1">
      <alignment horizontal="center" vertical="center" textRotation="90" wrapText="1"/>
    </xf>
    <xf numFmtId="0" fontId="7" fillId="0" borderId="9" xfId="1" applyFont="1" applyBorder="1" applyAlignment="1">
      <alignment horizontal="center" vertical="center" wrapText="1"/>
    </xf>
    <xf numFmtId="0" fontId="7" fillId="0" borderId="9" xfId="1" applyFont="1" applyBorder="1" applyAlignment="1">
      <alignment vertical="center" wrapText="1"/>
    </xf>
    <xf numFmtId="0" fontId="7" fillId="0" borderId="9" xfId="1" applyFont="1" applyBorder="1" applyAlignment="1">
      <alignment horizontal="left" vertical="center" wrapText="1"/>
    </xf>
    <xf numFmtId="9" fontId="7" fillId="0" borderId="9" xfId="1" applyNumberFormat="1" applyFont="1" applyBorder="1" applyAlignment="1">
      <alignment vertical="center" wrapText="1"/>
    </xf>
    <xf numFmtId="0" fontId="7" fillId="0" borderId="9" xfId="1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0" xfId="1" applyFont="1" applyProtection="1">
      <protection locked="0"/>
    </xf>
    <xf numFmtId="14" fontId="4" fillId="0" borderId="0" xfId="1" applyNumberFormat="1" applyFont="1" applyProtection="1">
      <protection locked="0"/>
    </xf>
    <xf numFmtId="0" fontId="5" fillId="0" borderId="0" xfId="1" applyFont="1" applyProtection="1">
      <protection locked="0"/>
    </xf>
    <xf numFmtId="0" fontId="4" fillId="0" borderId="0" xfId="1" applyFont="1" applyBorder="1" applyProtection="1">
      <protection locked="0"/>
    </xf>
    <xf numFmtId="0" fontId="5" fillId="0" borderId="9" xfId="1" applyFont="1" applyFill="1" applyBorder="1" applyProtection="1">
      <protection locked="0"/>
    </xf>
    <xf numFmtId="0" fontId="5" fillId="0" borderId="10" xfId="1" applyFont="1" applyFill="1" applyBorder="1" applyProtection="1">
      <protection locked="0"/>
    </xf>
    <xf numFmtId="0" fontId="5" fillId="0" borderId="11" xfId="1" applyFont="1" applyFill="1" applyBorder="1" applyProtection="1">
      <protection locked="0"/>
    </xf>
    <xf numFmtId="0" fontId="5" fillId="0" borderId="13" xfId="1" applyFont="1" applyFill="1" applyBorder="1" applyProtection="1">
      <protection locked="0"/>
    </xf>
    <xf numFmtId="0" fontId="4" fillId="3" borderId="9" xfId="1" applyFont="1" applyFill="1" applyBorder="1" applyProtection="1">
      <protection locked="0"/>
    </xf>
    <xf numFmtId="0" fontId="6" fillId="3" borderId="1" xfId="1" applyFont="1" applyFill="1" applyBorder="1" applyAlignment="1" applyProtection="1">
      <alignment horizontal="left" vertical="center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5" fillId="3" borderId="3" xfId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3" borderId="9" xfId="1" applyFont="1" applyFill="1" applyBorder="1" applyAlignment="1" applyProtection="1">
      <alignment horizontal="center" vertical="center"/>
      <protection locked="0"/>
    </xf>
    <xf numFmtId="0" fontId="4" fillId="3" borderId="11" xfId="1" applyFont="1" applyFill="1" applyBorder="1" applyAlignment="1" applyProtection="1">
      <alignment horizontal="center" vertical="center"/>
      <protection locked="0"/>
    </xf>
    <xf numFmtId="0" fontId="4" fillId="3" borderId="13" xfId="1" applyFont="1" applyFill="1" applyBorder="1" applyAlignment="1" applyProtection="1">
      <alignment horizontal="center" vertical="center"/>
      <protection locked="0"/>
    </xf>
    <xf numFmtId="0" fontId="4" fillId="0" borderId="14" xfId="1" applyFont="1" applyBorder="1" applyProtection="1">
      <protection locked="0"/>
    </xf>
    <xf numFmtId="0" fontId="4" fillId="0" borderId="9" xfId="1" applyFont="1" applyBorder="1" applyProtection="1">
      <protection locked="0"/>
    </xf>
    <xf numFmtId="0" fontId="4" fillId="0" borderId="1" xfId="1" applyFont="1" applyBorder="1" applyProtection="1">
      <protection locked="0"/>
    </xf>
    <xf numFmtId="0" fontId="4" fillId="0" borderId="15" xfId="1" applyFont="1" applyBorder="1" applyProtection="1">
      <protection locked="0"/>
    </xf>
    <xf numFmtId="0" fontId="4" fillId="0" borderId="3" xfId="1" applyFont="1" applyBorder="1" applyProtection="1">
      <protection locked="0"/>
    </xf>
    <xf numFmtId="0" fontId="4" fillId="0" borderId="11" xfId="1" applyFont="1" applyBorder="1" applyProtection="1">
      <protection locked="0"/>
    </xf>
    <xf numFmtId="0" fontId="4" fillId="0" borderId="4" xfId="1" applyFont="1" applyBorder="1" applyProtection="1">
      <protection locked="0"/>
    </xf>
    <xf numFmtId="0" fontId="4" fillId="0" borderId="16" xfId="1" applyFont="1" applyBorder="1" applyProtection="1">
      <protection locked="0"/>
    </xf>
    <xf numFmtId="9" fontId="4" fillId="0" borderId="9" xfId="1" applyNumberFormat="1" applyFont="1" applyBorder="1" applyProtection="1">
      <protection locked="0"/>
    </xf>
    <xf numFmtId="9" fontId="4" fillId="0" borderId="1" xfId="1" applyNumberFormat="1" applyFont="1" applyBorder="1" applyProtection="1">
      <protection locked="0"/>
    </xf>
    <xf numFmtId="9" fontId="4" fillId="0" borderId="17" xfId="1" applyNumberFormat="1" applyFont="1" applyBorder="1" applyProtection="1">
      <protection locked="0"/>
    </xf>
    <xf numFmtId="9" fontId="4" fillId="0" borderId="3" xfId="1" applyNumberFormat="1" applyFont="1" applyBorder="1" applyProtection="1">
      <protection locked="0"/>
    </xf>
    <xf numFmtId="0" fontId="7" fillId="0" borderId="9" xfId="1" applyFont="1" applyBorder="1" applyAlignment="1">
      <alignment horizontal="center" vertical="center" textRotation="90" wrapText="1"/>
    </xf>
    <xf numFmtId="0" fontId="7" fillId="0" borderId="9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center" vertical="center" textRotation="90" wrapText="1"/>
    </xf>
    <xf numFmtId="0" fontId="7" fillId="0" borderId="9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left" vertical="center" wrapText="1"/>
    </xf>
    <xf numFmtId="0" fontId="4" fillId="0" borderId="20" xfId="1" applyFont="1" applyBorder="1" applyProtection="1">
      <protection locked="0"/>
    </xf>
    <xf numFmtId="0" fontId="4" fillId="0" borderId="10" xfId="1" applyFont="1" applyBorder="1" applyProtection="1">
      <protection locked="0"/>
    </xf>
    <xf numFmtId="0" fontId="4" fillId="0" borderId="21" xfId="1" applyFont="1" applyBorder="1" applyProtection="1">
      <protection locked="0"/>
    </xf>
    <xf numFmtId="0" fontId="4" fillId="0" borderId="22" xfId="1" applyFont="1" applyBorder="1" applyProtection="1">
      <protection locked="0"/>
    </xf>
    <xf numFmtId="0" fontId="4" fillId="0" borderId="23" xfId="1" applyFont="1" applyBorder="1" applyProtection="1">
      <protection locked="0"/>
    </xf>
    <xf numFmtId="0" fontId="6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3" borderId="9" xfId="1" applyFont="1" applyFill="1" applyBorder="1" applyProtection="1">
      <protection locked="0"/>
    </xf>
    <xf numFmtId="0" fontId="9" fillId="4" borderId="9" xfId="0" applyFont="1" applyFill="1" applyBorder="1" applyAlignment="1">
      <alignment vertical="center"/>
    </xf>
    <xf numFmtId="0" fontId="9" fillId="4" borderId="9" xfId="0" applyFont="1" applyFill="1" applyBorder="1" applyAlignment="1">
      <alignment horizontal="center" vertical="center" wrapText="1"/>
    </xf>
    <xf numFmtId="0" fontId="10" fillId="3" borderId="9" xfId="1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1" applyFont="1" applyFill="1" applyBorder="1" applyProtection="1">
      <protection locked="0"/>
    </xf>
    <xf numFmtId="0" fontId="8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3" xfId="1" applyFont="1" applyFill="1" applyBorder="1" applyProtection="1">
      <protection locked="0"/>
    </xf>
    <xf numFmtId="0" fontId="10" fillId="3" borderId="25" xfId="1" applyFont="1" applyFill="1" applyBorder="1" applyAlignment="1" applyProtection="1">
      <alignment horizontal="center" vertical="center"/>
      <protection locked="0"/>
    </xf>
    <xf numFmtId="0" fontId="10" fillId="3" borderId="15" xfId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0" xfId="1" applyFont="1"/>
    <xf numFmtId="14" fontId="4" fillId="0" borderId="0" xfId="1" applyNumberFormat="1" applyFont="1"/>
    <xf numFmtId="0" fontId="5" fillId="0" borderId="0" xfId="1" applyFont="1"/>
    <xf numFmtId="0" fontId="4" fillId="0" borderId="0" xfId="1" applyFont="1" applyBorder="1"/>
    <xf numFmtId="0" fontId="5" fillId="0" borderId="9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4" fillId="3" borderId="9" xfId="1" applyFont="1" applyFill="1" applyBorder="1"/>
    <xf numFmtId="0" fontId="5" fillId="3" borderId="2" xfId="1" applyFont="1" applyFill="1" applyBorder="1" applyAlignment="1" applyProtection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4" fillId="5" borderId="9" xfId="1" applyFont="1" applyFill="1" applyBorder="1"/>
    <xf numFmtId="0" fontId="6" fillId="5" borderId="1" xfId="1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5" fillId="5" borderId="2" xfId="1" applyFont="1" applyFill="1" applyBorder="1" applyAlignment="1" applyProtection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/>
    </xf>
    <xf numFmtId="0" fontId="4" fillId="5" borderId="0" xfId="1" applyFont="1" applyFill="1"/>
    <xf numFmtId="0" fontId="4" fillId="3" borderId="9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0" borderId="14" xfId="1" applyFont="1" applyBorder="1"/>
    <xf numFmtId="0" fontId="4" fillId="0" borderId="9" xfId="1" applyFont="1" applyBorder="1"/>
    <xf numFmtId="0" fontId="4" fillId="0" borderId="1" xfId="1" applyFont="1" applyBorder="1"/>
    <xf numFmtId="0" fontId="4" fillId="0" borderId="15" xfId="1" applyFont="1" applyBorder="1"/>
    <xf numFmtId="0" fontId="4" fillId="0" borderId="3" xfId="1" applyFont="1" applyBorder="1"/>
    <xf numFmtId="0" fontId="4" fillId="0" borderId="11" xfId="1" applyFont="1" applyBorder="1"/>
    <xf numFmtId="0" fontId="4" fillId="0" borderId="4" xfId="1" applyFont="1" applyBorder="1"/>
    <xf numFmtId="0" fontId="4" fillId="0" borderId="16" xfId="1" applyFont="1" applyBorder="1"/>
    <xf numFmtId="9" fontId="4" fillId="0" borderId="9" xfId="1" applyNumberFormat="1" applyFont="1" applyBorder="1"/>
    <xf numFmtId="9" fontId="4" fillId="0" borderId="1" xfId="1" applyNumberFormat="1" applyFont="1" applyBorder="1"/>
    <xf numFmtId="9" fontId="4" fillId="0" borderId="17" xfId="1" applyNumberFormat="1" applyFont="1" applyBorder="1"/>
    <xf numFmtId="9" fontId="4" fillId="0" borderId="3" xfId="1" applyNumberFormat="1" applyFont="1" applyBorder="1"/>
    <xf numFmtId="0" fontId="9" fillId="3" borderId="1" xfId="1" applyFont="1" applyFill="1" applyBorder="1" applyAlignment="1" applyProtection="1">
      <alignment horizontal="left" vertical="center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10" fillId="3" borderId="2" xfId="1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3" borderId="9" xfId="1" applyFont="1" applyFill="1" applyBorder="1" applyAlignment="1" applyProtection="1">
      <alignment horizontal="center" vertical="center"/>
      <protection locked="0"/>
    </xf>
    <xf numFmtId="0" fontId="8" fillId="3" borderId="11" xfId="1" applyFont="1" applyFill="1" applyBorder="1" applyAlignment="1" applyProtection="1">
      <alignment horizontal="center" vertical="center"/>
      <protection locked="0"/>
    </xf>
    <xf numFmtId="0" fontId="8" fillId="3" borderId="13" xfId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3" borderId="2" xfId="1" applyFont="1" applyFill="1" applyBorder="1" applyAlignment="1" applyProtection="1">
      <alignment horizontal="center" vertical="center"/>
    </xf>
    <xf numFmtId="0" fontId="9" fillId="5" borderId="1" xfId="1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5" borderId="2" xfId="1" applyFont="1" applyFill="1" applyBorder="1" applyAlignment="1" applyProtection="1">
      <alignment horizontal="center" vertical="center"/>
    </xf>
    <xf numFmtId="0" fontId="8" fillId="5" borderId="13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9" fillId="3" borderId="9" xfId="1" applyFont="1" applyFill="1" applyBorder="1" applyAlignment="1" applyProtection="1">
      <alignment horizontal="left" vertical="center"/>
      <protection locked="0"/>
    </xf>
    <xf numFmtId="0" fontId="9" fillId="4" borderId="1" xfId="0" applyFont="1" applyFill="1" applyBorder="1" applyAlignment="1">
      <alignment vertical="center"/>
    </xf>
    <xf numFmtId="0" fontId="9" fillId="3" borderId="9" xfId="1" applyFont="1" applyFill="1" applyBorder="1" applyAlignment="1">
      <alignment horizontal="left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3" borderId="15" xfId="1" applyFont="1" applyFill="1" applyBorder="1" applyAlignment="1">
      <alignment horizontal="center" vertical="center"/>
    </xf>
    <xf numFmtId="0" fontId="10" fillId="3" borderId="15" xfId="1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5" fillId="3" borderId="9" xfId="1" applyFont="1" applyFill="1" applyBorder="1" applyAlignment="1" applyProtection="1">
      <alignment horizontal="center" vertical="center"/>
      <protection locked="0"/>
    </xf>
    <xf numFmtId="0" fontId="10" fillId="3" borderId="3" xfId="1" applyFont="1" applyFill="1" applyBorder="1" applyAlignment="1" applyProtection="1">
      <alignment horizontal="center" vertical="center"/>
      <protection locked="0"/>
    </xf>
    <xf numFmtId="0" fontId="5" fillId="3" borderId="9" xfId="1" applyFont="1" applyFill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/>
    </xf>
    <xf numFmtId="0" fontId="11" fillId="3" borderId="9" xfId="1" applyFont="1" applyFill="1" applyBorder="1" applyAlignment="1" applyProtection="1">
      <alignment horizontal="center" vertical="center"/>
      <protection locked="0"/>
    </xf>
    <xf numFmtId="0" fontId="12" fillId="3" borderId="3" xfId="1" applyFont="1" applyFill="1" applyBorder="1" applyAlignment="1">
      <alignment horizontal="center" vertical="center"/>
    </xf>
    <xf numFmtId="1" fontId="4" fillId="0" borderId="24" xfId="1" applyNumberFormat="1" applyFont="1" applyBorder="1" applyAlignment="1" applyProtection="1">
      <alignment horizontal="center" vertical="center"/>
      <protection locked="0"/>
    </xf>
    <xf numFmtId="1" fontId="4" fillId="0" borderId="10" xfId="1" applyNumberFormat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 wrapText="1"/>
      <protection locked="0"/>
    </xf>
    <xf numFmtId="0" fontId="5" fillId="0" borderId="18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0" fontId="5" fillId="0" borderId="19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20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2" xfId="1" applyFont="1" applyBorder="1" applyAlignment="1" applyProtection="1">
      <alignment horizontal="center"/>
      <protection locked="0"/>
    </xf>
    <xf numFmtId="0" fontId="4" fillId="0" borderId="3" xfId="1" applyFont="1" applyBorder="1" applyAlignment="1" applyProtection="1">
      <alignment horizontal="center"/>
      <protection locked="0"/>
    </xf>
    <xf numFmtId="10" fontId="4" fillId="0" borderId="1" xfId="1" applyNumberFormat="1" applyFont="1" applyBorder="1" applyAlignment="1" applyProtection="1">
      <alignment horizontal="center"/>
      <protection locked="0"/>
    </xf>
    <xf numFmtId="10" fontId="4" fillId="0" borderId="3" xfId="1" applyNumberFormat="1" applyFont="1" applyBorder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3" xfId="1" applyFont="1" applyBorder="1" applyAlignment="1" applyProtection="1">
      <alignment horizont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3" borderId="8" xfId="1" applyFont="1" applyFill="1" applyBorder="1" applyAlignment="1" applyProtection="1">
      <alignment horizontal="center" vertical="center"/>
      <protection locked="0"/>
    </xf>
    <xf numFmtId="0" fontId="5" fillId="3" borderId="10" xfId="1" applyFont="1" applyFill="1" applyBorder="1" applyAlignment="1" applyProtection="1">
      <alignment horizontal="center" vertical="center"/>
      <protection locked="0"/>
    </xf>
    <xf numFmtId="0" fontId="7" fillId="0" borderId="9" xfId="1" applyFont="1" applyBorder="1" applyAlignment="1">
      <alignment horizontal="center" vertical="center" textRotation="90" wrapText="1"/>
    </xf>
    <xf numFmtId="0" fontId="7" fillId="0" borderId="9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1" fontId="4" fillId="0" borderId="8" xfId="1" applyNumberFormat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/>
      <protection locked="0"/>
    </xf>
    <xf numFmtId="1" fontId="4" fillId="0" borderId="8" xfId="1" applyNumberFormat="1" applyFont="1" applyBorder="1" applyAlignment="1">
      <alignment horizontal="center" vertical="center"/>
    </xf>
    <xf numFmtId="1" fontId="4" fillId="0" borderId="10" xfId="1" applyNumberFormat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10" fontId="4" fillId="0" borderId="3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2" borderId="0" xfId="1" applyFont="1" applyFill="1" applyAlignment="1">
      <alignment horizontal="center" vertical="center" wrapText="1"/>
    </xf>
    <xf numFmtId="0" fontId="4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0" borderId="21" xfId="1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 applyProtection="1">
      <alignment horizontal="center" vertical="center" wrapText="1"/>
      <protection locked="0"/>
    </xf>
    <xf numFmtId="0" fontId="5" fillId="0" borderId="23" xfId="1" applyFont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1;&#1088;&#1086;&#1089;&#1083;&#1072;&#1074;&#1072;/OneDrive/&#1056;&#1072;&#1073;&#1086;&#1095;&#1080;&#1081;%20&#1089;&#1090;&#1086;&#1083;/09.12%20&#1088;&#1072;&#1073;&#1086;&#1095;&#1072;&#1103;%20&#1092;&#1083;&#1101;&#1096;&#1082;&#1072;/2022-2023/&#1054;&#1090;&#1095;&#1105;&#1090;&#1099;/&#1040;&#1085;&#1072;&#1083;&#1080;&#1079;%20&#1050;&#1056;%20&#1074;%20&#1092;&#1086;&#1088;&#1084;&#1077;%20&#1054;&#1043;&#1069;%2027.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1;&#1088;&#1086;&#1089;&#1083;&#1072;&#1074;&#1072;/Downloads/&#1040;&#1085;&#1072;&#1083;&#1080;&#1079;%20&#1050;&#1056;%20&#1074;%20&#1092;&#1086;&#1088;&#1084;&#1077;%20&#1054;&#1043;&#1069;_&#1089;&#1090;&#1088;&#1072;&#1090;&#1072;%203_&#1079;&#1072;%201%20&#1095;&#1077;&#1090;&#1074;&#1077;&#1088;&#1090;&#11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1;&#1088;&#1086;&#1089;&#1083;&#1072;&#1074;&#1072;/OneDrive/&#1056;&#1072;&#1073;&#1086;&#1095;&#1080;&#1081;%20&#1089;&#1090;&#1086;&#1083;/&#1040;&#1085;&#1072;&#1083;&#1080;&#1079;%20&#1082;&#1086;&#1085;&#1090;&#1088;&#1086;&#1083;&#1100;&#1085;&#1086;&#1081;%20&#1088;&#1072;&#1073;&#1086;&#1090;&#1099;%20&#1079;&#1072;%201%20&#1095;&#1077;&#1090;&#1074;&#1077;&#1088;&#1090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трата"/>
      <sheetName val="Анализ, рекомендации"/>
    </sheetNames>
    <sheetDataSet>
      <sheetData sheetId="0">
        <row r="25">
          <cell r="C25">
            <v>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Страта"/>
      <sheetName val="Анализ, рекомендации"/>
    </sheetNames>
    <sheetDataSet>
      <sheetData sheetId="0">
        <row r="23">
          <cell r="C23">
            <v>0.69230769230769229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трата"/>
      <sheetName val="Анализ, рекомендации (3)"/>
      <sheetName val="2 Страта"/>
      <sheetName val="Анализ, рекомендации (2)"/>
      <sheetName val="3 Страта"/>
      <sheetName val="Анализ, рекомендации (4)"/>
      <sheetName val="_4_ Страта"/>
      <sheetName val="Анализ, рекомендации"/>
      <sheetName val="Св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5">
          <cell r="C65">
            <v>0.8936170212765957</v>
          </cell>
          <cell r="D65">
            <v>0.38297872340425532</v>
          </cell>
          <cell r="E65">
            <v>0.36170212765957449</v>
          </cell>
          <cell r="F65">
            <v>0.23404255319148937</v>
          </cell>
          <cell r="G65">
            <v>0.27659574468085107</v>
          </cell>
          <cell r="H65">
            <v>0.42553191489361702</v>
          </cell>
          <cell r="I65">
            <v>0.63829787234042556</v>
          </cell>
          <cell r="J65">
            <v>0.5957446808510638</v>
          </cell>
          <cell r="K65">
            <v>0.48936170212765956</v>
          </cell>
          <cell r="L65">
            <v>0.34042553191489361</v>
          </cell>
          <cell r="M65">
            <v>0.40425531914893614</v>
          </cell>
          <cell r="N65">
            <v>0.40425531914893614</v>
          </cell>
          <cell r="O65">
            <v>0.34042553191489361</v>
          </cell>
          <cell r="P65">
            <v>0.23404255319148937</v>
          </cell>
          <cell r="R65">
            <v>0.36170212765957449</v>
          </cell>
          <cell r="S65">
            <v>0.21276595744680851</v>
          </cell>
          <cell r="T65">
            <v>0.31914893617021278</v>
          </cell>
          <cell r="U65">
            <v>0.46808510638297873</v>
          </cell>
          <cell r="V65">
            <v>0.40425531914893614</v>
          </cell>
          <cell r="X65">
            <v>6.3829787234042548E-2</v>
          </cell>
          <cell r="Y65">
            <v>4.2553191489361701E-2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I33"/>
  <sheetViews>
    <sheetView zoomScaleNormal="100" zoomScaleSheetLayoutView="80" workbookViewId="0">
      <selection activeCell="B9" sqref="B9:B23"/>
    </sheetView>
  </sheetViews>
  <sheetFormatPr defaultRowHeight="15" x14ac:dyDescent="0.25"/>
  <cols>
    <col min="1" max="1" width="4.7109375" style="10" customWidth="1"/>
    <col min="2" max="2" width="22.140625" style="10" customWidth="1"/>
    <col min="3" max="3" width="6.28515625" style="10" bestFit="1" customWidth="1"/>
    <col min="4" max="4" width="5" style="10" customWidth="1"/>
    <col min="5" max="5" width="5.140625" style="10" customWidth="1"/>
    <col min="6" max="6" width="4.85546875" style="10" customWidth="1"/>
    <col min="7" max="7" width="4.85546875" style="10" bestFit="1" customWidth="1"/>
    <col min="8" max="8" width="5.140625" style="10" bestFit="1" customWidth="1"/>
    <col min="9" max="10" width="5.85546875" style="10" bestFit="1" customWidth="1"/>
    <col min="11" max="11" width="5.140625" style="10" bestFit="1" customWidth="1"/>
    <col min="12" max="12" width="5.85546875" style="10" bestFit="1" customWidth="1"/>
    <col min="13" max="14" width="4.85546875" style="10" bestFit="1" customWidth="1"/>
    <col min="15" max="15" width="5.85546875" style="10" bestFit="1" customWidth="1"/>
    <col min="16" max="16" width="4.85546875" style="10" bestFit="1" customWidth="1"/>
    <col min="17" max="17" width="4.42578125" style="10" customWidth="1"/>
    <col min="18" max="20" width="4.85546875" style="10" bestFit="1" customWidth="1"/>
    <col min="21" max="21" width="5.85546875" style="10" bestFit="1" customWidth="1"/>
    <col min="22" max="22" width="4.85546875" style="10" bestFit="1" customWidth="1"/>
    <col min="23" max="23" width="4.42578125" style="10" customWidth="1"/>
    <col min="24" max="27" width="4.85546875" style="10" bestFit="1" customWidth="1"/>
    <col min="28" max="29" width="4.42578125" style="10" customWidth="1"/>
    <col min="30" max="31" width="8.42578125" style="12" customWidth="1"/>
    <col min="32" max="254" width="9.140625" style="10"/>
    <col min="255" max="255" width="4.7109375" style="10" customWidth="1"/>
    <col min="256" max="256" width="22.140625" style="10" customWidth="1"/>
    <col min="257" max="257" width="4.85546875" style="10" customWidth="1"/>
    <col min="258" max="258" width="5" style="10" customWidth="1"/>
    <col min="259" max="259" width="5.140625" style="10" customWidth="1"/>
    <col min="260" max="260" width="4.85546875" style="10" customWidth="1"/>
    <col min="261" max="262" width="4.7109375" style="10" customWidth="1"/>
    <col min="263" max="263" width="5" style="10" customWidth="1"/>
    <col min="264" max="264" width="6.28515625" style="10" customWidth="1"/>
    <col min="265" max="266" width="4.5703125" style="10" customWidth="1"/>
    <col min="267" max="267" width="5.85546875" style="10" customWidth="1"/>
    <col min="268" max="283" width="4.42578125" style="10" customWidth="1"/>
    <col min="284" max="285" width="8.42578125" style="10" customWidth="1"/>
    <col min="286" max="510" width="9.140625" style="10"/>
    <col min="511" max="511" width="4.7109375" style="10" customWidth="1"/>
    <col min="512" max="512" width="22.140625" style="10" customWidth="1"/>
    <col min="513" max="513" width="4.85546875" style="10" customWidth="1"/>
    <col min="514" max="514" width="5" style="10" customWidth="1"/>
    <col min="515" max="515" width="5.140625" style="10" customWidth="1"/>
    <col min="516" max="516" width="4.85546875" style="10" customWidth="1"/>
    <col min="517" max="518" width="4.7109375" style="10" customWidth="1"/>
    <col min="519" max="519" width="5" style="10" customWidth="1"/>
    <col min="520" max="520" width="6.28515625" style="10" customWidth="1"/>
    <col min="521" max="522" width="4.5703125" style="10" customWidth="1"/>
    <col min="523" max="523" width="5.85546875" style="10" customWidth="1"/>
    <col min="524" max="539" width="4.42578125" style="10" customWidth="1"/>
    <col min="540" max="541" width="8.42578125" style="10" customWidth="1"/>
    <col min="542" max="766" width="9.140625" style="10"/>
    <col min="767" max="767" width="4.7109375" style="10" customWidth="1"/>
    <col min="768" max="768" width="22.140625" style="10" customWidth="1"/>
    <col min="769" max="769" width="4.85546875" style="10" customWidth="1"/>
    <col min="770" max="770" width="5" style="10" customWidth="1"/>
    <col min="771" max="771" width="5.140625" style="10" customWidth="1"/>
    <col min="772" max="772" width="4.85546875" style="10" customWidth="1"/>
    <col min="773" max="774" width="4.7109375" style="10" customWidth="1"/>
    <col min="775" max="775" width="5" style="10" customWidth="1"/>
    <col min="776" max="776" width="6.28515625" style="10" customWidth="1"/>
    <col min="777" max="778" width="4.5703125" style="10" customWidth="1"/>
    <col min="779" max="779" width="5.85546875" style="10" customWidth="1"/>
    <col min="780" max="795" width="4.42578125" style="10" customWidth="1"/>
    <col min="796" max="797" width="8.42578125" style="10" customWidth="1"/>
    <col min="798" max="1022" width="9.140625" style="10"/>
    <col min="1023" max="1023" width="4.7109375" style="10" customWidth="1"/>
    <col min="1024" max="1024" width="22.140625" style="10" customWidth="1"/>
    <col min="1025" max="1025" width="4.85546875" style="10" customWidth="1"/>
    <col min="1026" max="1026" width="5" style="10" customWidth="1"/>
    <col min="1027" max="1027" width="5.140625" style="10" customWidth="1"/>
    <col min="1028" max="1028" width="4.85546875" style="10" customWidth="1"/>
    <col min="1029" max="1030" width="4.7109375" style="10" customWidth="1"/>
    <col min="1031" max="1031" width="5" style="10" customWidth="1"/>
    <col min="1032" max="1032" width="6.28515625" style="10" customWidth="1"/>
    <col min="1033" max="1034" width="4.5703125" style="10" customWidth="1"/>
    <col min="1035" max="1035" width="5.85546875" style="10" customWidth="1"/>
    <col min="1036" max="1051" width="4.42578125" style="10" customWidth="1"/>
    <col min="1052" max="1053" width="8.42578125" style="10" customWidth="1"/>
    <col min="1054" max="1278" width="9.140625" style="10"/>
    <col min="1279" max="1279" width="4.7109375" style="10" customWidth="1"/>
    <col min="1280" max="1280" width="22.140625" style="10" customWidth="1"/>
    <col min="1281" max="1281" width="4.85546875" style="10" customWidth="1"/>
    <col min="1282" max="1282" width="5" style="10" customWidth="1"/>
    <col min="1283" max="1283" width="5.140625" style="10" customWidth="1"/>
    <col min="1284" max="1284" width="4.85546875" style="10" customWidth="1"/>
    <col min="1285" max="1286" width="4.7109375" style="10" customWidth="1"/>
    <col min="1287" max="1287" width="5" style="10" customWidth="1"/>
    <col min="1288" max="1288" width="6.28515625" style="10" customWidth="1"/>
    <col min="1289" max="1290" width="4.5703125" style="10" customWidth="1"/>
    <col min="1291" max="1291" width="5.85546875" style="10" customWidth="1"/>
    <col min="1292" max="1307" width="4.42578125" style="10" customWidth="1"/>
    <col min="1308" max="1309" width="8.42578125" style="10" customWidth="1"/>
    <col min="1310" max="1534" width="9.140625" style="10"/>
    <col min="1535" max="1535" width="4.7109375" style="10" customWidth="1"/>
    <col min="1536" max="1536" width="22.140625" style="10" customWidth="1"/>
    <col min="1537" max="1537" width="4.85546875" style="10" customWidth="1"/>
    <col min="1538" max="1538" width="5" style="10" customWidth="1"/>
    <col min="1539" max="1539" width="5.140625" style="10" customWidth="1"/>
    <col min="1540" max="1540" width="4.85546875" style="10" customWidth="1"/>
    <col min="1541" max="1542" width="4.7109375" style="10" customWidth="1"/>
    <col min="1543" max="1543" width="5" style="10" customWidth="1"/>
    <col min="1544" max="1544" width="6.28515625" style="10" customWidth="1"/>
    <col min="1545" max="1546" width="4.5703125" style="10" customWidth="1"/>
    <col min="1547" max="1547" width="5.85546875" style="10" customWidth="1"/>
    <col min="1548" max="1563" width="4.42578125" style="10" customWidth="1"/>
    <col min="1564" max="1565" width="8.42578125" style="10" customWidth="1"/>
    <col min="1566" max="1790" width="9.140625" style="10"/>
    <col min="1791" max="1791" width="4.7109375" style="10" customWidth="1"/>
    <col min="1792" max="1792" width="22.140625" style="10" customWidth="1"/>
    <col min="1793" max="1793" width="4.85546875" style="10" customWidth="1"/>
    <col min="1794" max="1794" width="5" style="10" customWidth="1"/>
    <col min="1795" max="1795" width="5.140625" style="10" customWidth="1"/>
    <col min="1796" max="1796" width="4.85546875" style="10" customWidth="1"/>
    <col min="1797" max="1798" width="4.7109375" style="10" customWidth="1"/>
    <col min="1799" max="1799" width="5" style="10" customWidth="1"/>
    <col min="1800" max="1800" width="6.28515625" style="10" customWidth="1"/>
    <col min="1801" max="1802" width="4.5703125" style="10" customWidth="1"/>
    <col min="1803" max="1803" width="5.85546875" style="10" customWidth="1"/>
    <col min="1804" max="1819" width="4.42578125" style="10" customWidth="1"/>
    <col min="1820" max="1821" width="8.42578125" style="10" customWidth="1"/>
    <col min="1822" max="2046" width="9.140625" style="10"/>
    <col min="2047" max="2047" width="4.7109375" style="10" customWidth="1"/>
    <col min="2048" max="2048" width="22.140625" style="10" customWidth="1"/>
    <col min="2049" max="2049" width="4.85546875" style="10" customWidth="1"/>
    <col min="2050" max="2050" width="5" style="10" customWidth="1"/>
    <col min="2051" max="2051" width="5.140625" style="10" customWidth="1"/>
    <col min="2052" max="2052" width="4.85546875" style="10" customWidth="1"/>
    <col min="2053" max="2054" width="4.7109375" style="10" customWidth="1"/>
    <col min="2055" max="2055" width="5" style="10" customWidth="1"/>
    <col min="2056" max="2056" width="6.28515625" style="10" customWidth="1"/>
    <col min="2057" max="2058" width="4.5703125" style="10" customWidth="1"/>
    <col min="2059" max="2059" width="5.85546875" style="10" customWidth="1"/>
    <col min="2060" max="2075" width="4.42578125" style="10" customWidth="1"/>
    <col min="2076" max="2077" width="8.42578125" style="10" customWidth="1"/>
    <col min="2078" max="2302" width="9.140625" style="10"/>
    <col min="2303" max="2303" width="4.7109375" style="10" customWidth="1"/>
    <col min="2304" max="2304" width="22.140625" style="10" customWidth="1"/>
    <col min="2305" max="2305" width="4.85546875" style="10" customWidth="1"/>
    <col min="2306" max="2306" width="5" style="10" customWidth="1"/>
    <col min="2307" max="2307" width="5.140625" style="10" customWidth="1"/>
    <col min="2308" max="2308" width="4.85546875" style="10" customWidth="1"/>
    <col min="2309" max="2310" width="4.7109375" style="10" customWidth="1"/>
    <col min="2311" max="2311" width="5" style="10" customWidth="1"/>
    <col min="2312" max="2312" width="6.28515625" style="10" customWidth="1"/>
    <col min="2313" max="2314" width="4.5703125" style="10" customWidth="1"/>
    <col min="2315" max="2315" width="5.85546875" style="10" customWidth="1"/>
    <col min="2316" max="2331" width="4.42578125" style="10" customWidth="1"/>
    <col min="2332" max="2333" width="8.42578125" style="10" customWidth="1"/>
    <col min="2334" max="2558" width="9.140625" style="10"/>
    <col min="2559" max="2559" width="4.7109375" style="10" customWidth="1"/>
    <col min="2560" max="2560" width="22.140625" style="10" customWidth="1"/>
    <col min="2561" max="2561" width="4.85546875" style="10" customWidth="1"/>
    <col min="2562" max="2562" width="5" style="10" customWidth="1"/>
    <col min="2563" max="2563" width="5.140625" style="10" customWidth="1"/>
    <col min="2564" max="2564" width="4.85546875" style="10" customWidth="1"/>
    <col min="2565" max="2566" width="4.7109375" style="10" customWidth="1"/>
    <col min="2567" max="2567" width="5" style="10" customWidth="1"/>
    <col min="2568" max="2568" width="6.28515625" style="10" customWidth="1"/>
    <col min="2569" max="2570" width="4.5703125" style="10" customWidth="1"/>
    <col min="2571" max="2571" width="5.85546875" style="10" customWidth="1"/>
    <col min="2572" max="2587" width="4.42578125" style="10" customWidth="1"/>
    <col min="2588" max="2589" width="8.42578125" style="10" customWidth="1"/>
    <col min="2590" max="2814" width="9.140625" style="10"/>
    <col min="2815" max="2815" width="4.7109375" style="10" customWidth="1"/>
    <col min="2816" max="2816" width="22.140625" style="10" customWidth="1"/>
    <col min="2817" max="2817" width="4.85546875" style="10" customWidth="1"/>
    <col min="2818" max="2818" width="5" style="10" customWidth="1"/>
    <col min="2819" max="2819" width="5.140625" style="10" customWidth="1"/>
    <col min="2820" max="2820" width="4.85546875" style="10" customWidth="1"/>
    <col min="2821" max="2822" width="4.7109375" style="10" customWidth="1"/>
    <col min="2823" max="2823" width="5" style="10" customWidth="1"/>
    <col min="2824" max="2824" width="6.28515625" style="10" customWidth="1"/>
    <col min="2825" max="2826" width="4.5703125" style="10" customWidth="1"/>
    <col min="2827" max="2827" width="5.85546875" style="10" customWidth="1"/>
    <col min="2828" max="2843" width="4.42578125" style="10" customWidth="1"/>
    <col min="2844" max="2845" width="8.42578125" style="10" customWidth="1"/>
    <col min="2846" max="3070" width="9.140625" style="10"/>
    <col min="3071" max="3071" width="4.7109375" style="10" customWidth="1"/>
    <col min="3072" max="3072" width="22.140625" style="10" customWidth="1"/>
    <col min="3073" max="3073" width="4.85546875" style="10" customWidth="1"/>
    <col min="3074" max="3074" width="5" style="10" customWidth="1"/>
    <col min="3075" max="3075" width="5.140625" style="10" customWidth="1"/>
    <col min="3076" max="3076" width="4.85546875" style="10" customWidth="1"/>
    <col min="3077" max="3078" width="4.7109375" style="10" customWidth="1"/>
    <col min="3079" max="3079" width="5" style="10" customWidth="1"/>
    <col min="3080" max="3080" width="6.28515625" style="10" customWidth="1"/>
    <col min="3081" max="3082" width="4.5703125" style="10" customWidth="1"/>
    <col min="3083" max="3083" width="5.85546875" style="10" customWidth="1"/>
    <col min="3084" max="3099" width="4.42578125" style="10" customWidth="1"/>
    <col min="3100" max="3101" width="8.42578125" style="10" customWidth="1"/>
    <col min="3102" max="3326" width="9.140625" style="10"/>
    <col min="3327" max="3327" width="4.7109375" style="10" customWidth="1"/>
    <col min="3328" max="3328" width="22.140625" style="10" customWidth="1"/>
    <col min="3329" max="3329" width="4.85546875" style="10" customWidth="1"/>
    <col min="3330" max="3330" width="5" style="10" customWidth="1"/>
    <col min="3331" max="3331" width="5.140625" style="10" customWidth="1"/>
    <col min="3332" max="3332" width="4.85546875" style="10" customWidth="1"/>
    <col min="3333" max="3334" width="4.7109375" style="10" customWidth="1"/>
    <col min="3335" max="3335" width="5" style="10" customWidth="1"/>
    <col min="3336" max="3336" width="6.28515625" style="10" customWidth="1"/>
    <col min="3337" max="3338" width="4.5703125" style="10" customWidth="1"/>
    <col min="3339" max="3339" width="5.85546875" style="10" customWidth="1"/>
    <col min="3340" max="3355" width="4.42578125" style="10" customWidth="1"/>
    <col min="3356" max="3357" width="8.42578125" style="10" customWidth="1"/>
    <col min="3358" max="3582" width="9.140625" style="10"/>
    <col min="3583" max="3583" width="4.7109375" style="10" customWidth="1"/>
    <col min="3584" max="3584" width="22.140625" style="10" customWidth="1"/>
    <col min="3585" max="3585" width="4.85546875" style="10" customWidth="1"/>
    <col min="3586" max="3586" width="5" style="10" customWidth="1"/>
    <col min="3587" max="3587" width="5.140625" style="10" customWidth="1"/>
    <col min="3588" max="3588" width="4.85546875" style="10" customWidth="1"/>
    <col min="3589" max="3590" width="4.7109375" style="10" customWidth="1"/>
    <col min="3591" max="3591" width="5" style="10" customWidth="1"/>
    <col min="3592" max="3592" width="6.28515625" style="10" customWidth="1"/>
    <col min="3593" max="3594" width="4.5703125" style="10" customWidth="1"/>
    <col min="3595" max="3595" width="5.85546875" style="10" customWidth="1"/>
    <col min="3596" max="3611" width="4.42578125" style="10" customWidth="1"/>
    <col min="3612" max="3613" width="8.42578125" style="10" customWidth="1"/>
    <col min="3614" max="3838" width="9.140625" style="10"/>
    <col min="3839" max="3839" width="4.7109375" style="10" customWidth="1"/>
    <col min="3840" max="3840" width="22.140625" style="10" customWidth="1"/>
    <col min="3841" max="3841" width="4.85546875" style="10" customWidth="1"/>
    <col min="3842" max="3842" width="5" style="10" customWidth="1"/>
    <col min="3843" max="3843" width="5.140625" style="10" customWidth="1"/>
    <col min="3844" max="3844" width="4.85546875" style="10" customWidth="1"/>
    <col min="3845" max="3846" width="4.7109375" style="10" customWidth="1"/>
    <col min="3847" max="3847" width="5" style="10" customWidth="1"/>
    <col min="3848" max="3848" width="6.28515625" style="10" customWidth="1"/>
    <col min="3849" max="3850" width="4.5703125" style="10" customWidth="1"/>
    <col min="3851" max="3851" width="5.85546875" style="10" customWidth="1"/>
    <col min="3852" max="3867" width="4.42578125" style="10" customWidth="1"/>
    <col min="3868" max="3869" width="8.42578125" style="10" customWidth="1"/>
    <col min="3870" max="4094" width="9.140625" style="10"/>
    <col min="4095" max="4095" width="4.7109375" style="10" customWidth="1"/>
    <col min="4096" max="4096" width="22.140625" style="10" customWidth="1"/>
    <col min="4097" max="4097" width="4.85546875" style="10" customWidth="1"/>
    <col min="4098" max="4098" width="5" style="10" customWidth="1"/>
    <col min="4099" max="4099" width="5.140625" style="10" customWidth="1"/>
    <col min="4100" max="4100" width="4.85546875" style="10" customWidth="1"/>
    <col min="4101" max="4102" width="4.7109375" style="10" customWidth="1"/>
    <col min="4103" max="4103" width="5" style="10" customWidth="1"/>
    <col min="4104" max="4104" width="6.28515625" style="10" customWidth="1"/>
    <col min="4105" max="4106" width="4.5703125" style="10" customWidth="1"/>
    <col min="4107" max="4107" width="5.85546875" style="10" customWidth="1"/>
    <col min="4108" max="4123" width="4.42578125" style="10" customWidth="1"/>
    <col min="4124" max="4125" width="8.42578125" style="10" customWidth="1"/>
    <col min="4126" max="4350" width="9.140625" style="10"/>
    <col min="4351" max="4351" width="4.7109375" style="10" customWidth="1"/>
    <col min="4352" max="4352" width="22.140625" style="10" customWidth="1"/>
    <col min="4353" max="4353" width="4.85546875" style="10" customWidth="1"/>
    <col min="4354" max="4354" width="5" style="10" customWidth="1"/>
    <col min="4355" max="4355" width="5.140625" style="10" customWidth="1"/>
    <col min="4356" max="4356" width="4.85546875" style="10" customWidth="1"/>
    <col min="4357" max="4358" width="4.7109375" style="10" customWidth="1"/>
    <col min="4359" max="4359" width="5" style="10" customWidth="1"/>
    <col min="4360" max="4360" width="6.28515625" style="10" customWidth="1"/>
    <col min="4361" max="4362" width="4.5703125" style="10" customWidth="1"/>
    <col min="4363" max="4363" width="5.85546875" style="10" customWidth="1"/>
    <col min="4364" max="4379" width="4.42578125" style="10" customWidth="1"/>
    <col min="4380" max="4381" width="8.42578125" style="10" customWidth="1"/>
    <col min="4382" max="4606" width="9.140625" style="10"/>
    <col min="4607" max="4607" width="4.7109375" style="10" customWidth="1"/>
    <col min="4608" max="4608" width="22.140625" style="10" customWidth="1"/>
    <col min="4609" max="4609" width="4.85546875" style="10" customWidth="1"/>
    <col min="4610" max="4610" width="5" style="10" customWidth="1"/>
    <col min="4611" max="4611" width="5.140625" style="10" customWidth="1"/>
    <col min="4612" max="4612" width="4.85546875" style="10" customWidth="1"/>
    <col min="4613" max="4614" width="4.7109375" style="10" customWidth="1"/>
    <col min="4615" max="4615" width="5" style="10" customWidth="1"/>
    <col min="4616" max="4616" width="6.28515625" style="10" customWidth="1"/>
    <col min="4617" max="4618" width="4.5703125" style="10" customWidth="1"/>
    <col min="4619" max="4619" width="5.85546875" style="10" customWidth="1"/>
    <col min="4620" max="4635" width="4.42578125" style="10" customWidth="1"/>
    <col min="4636" max="4637" width="8.42578125" style="10" customWidth="1"/>
    <col min="4638" max="4862" width="9.140625" style="10"/>
    <col min="4863" max="4863" width="4.7109375" style="10" customWidth="1"/>
    <col min="4864" max="4864" width="22.140625" style="10" customWidth="1"/>
    <col min="4865" max="4865" width="4.85546875" style="10" customWidth="1"/>
    <col min="4866" max="4866" width="5" style="10" customWidth="1"/>
    <col min="4867" max="4867" width="5.140625" style="10" customWidth="1"/>
    <col min="4868" max="4868" width="4.85546875" style="10" customWidth="1"/>
    <col min="4869" max="4870" width="4.7109375" style="10" customWidth="1"/>
    <col min="4871" max="4871" width="5" style="10" customWidth="1"/>
    <col min="4872" max="4872" width="6.28515625" style="10" customWidth="1"/>
    <col min="4873" max="4874" width="4.5703125" style="10" customWidth="1"/>
    <col min="4875" max="4875" width="5.85546875" style="10" customWidth="1"/>
    <col min="4876" max="4891" width="4.42578125" style="10" customWidth="1"/>
    <col min="4892" max="4893" width="8.42578125" style="10" customWidth="1"/>
    <col min="4894" max="5118" width="9.140625" style="10"/>
    <col min="5119" max="5119" width="4.7109375" style="10" customWidth="1"/>
    <col min="5120" max="5120" width="22.140625" style="10" customWidth="1"/>
    <col min="5121" max="5121" width="4.85546875" style="10" customWidth="1"/>
    <col min="5122" max="5122" width="5" style="10" customWidth="1"/>
    <col min="5123" max="5123" width="5.140625" style="10" customWidth="1"/>
    <col min="5124" max="5124" width="4.85546875" style="10" customWidth="1"/>
    <col min="5125" max="5126" width="4.7109375" style="10" customWidth="1"/>
    <col min="5127" max="5127" width="5" style="10" customWidth="1"/>
    <col min="5128" max="5128" width="6.28515625" style="10" customWidth="1"/>
    <col min="5129" max="5130" width="4.5703125" style="10" customWidth="1"/>
    <col min="5131" max="5131" width="5.85546875" style="10" customWidth="1"/>
    <col min="5132" max="5147" width="4.42578125" style="10" customWidth="1"/>
    <col min="5148" max="5149" width="8.42578125" style="10" customWidth="1"/>
    <col min="5150" max="5374" width="9.140625" style="10"/>
    <col min="5375" max="5375" width="4.7109375" style="10" customWidth="1"/>
    <col min="5376" max="5376" width="22.140625" style="10" customWidth="1"/>
    <col min="5377" max="5377" width="4.85546875" style="10" customWidth="1"/>
    <col min="5378" max="5378" width="5" style="10" customWidth="1"/>
    <col min="5379" max="5379" width="5.140625" style="10" customWidth="1"/>
    <col min="5380" max="5380" width="4.85546875" style="10" customWidth="1"/>
    <col min="5381" max="5382" width="4.7109375" style="10" customWidth="1"/>
    <col min="5383" max="5383" width="5" style="10" customWidth="1"/>
    <col min="5384" max="5384" width="6.28515625" style="10" customWidth="1"/>
    <col min="5385" max="5386" width="4.5703125" style="10" customWidth="1"/>
    <col min="5387" max="5387" width="5.85546875" style="10" customWidth="1"/>
    <col min="5388" max="5403" width="4.42578125" style="10" customWidth="1"/>
    <col min="5404" max="5405" width="8.42578125" style="10" customWidth="1"/>
    <col min="5406" max="5630" width="9.140625" style="10"/>
    <col min="5631" max="5631" width="4.7109375" style="10" customWidth="1"/>
    <col min="5632" max="5632" width="22.140625" style="10" customWidth="1"/>
    <col min="5633" max="5633" width="4.85546875" style="10" customWidth="1"/>
    <col min="5634" max="5634" width="5" style="10" customWidth="1"/>
    <col min="5635" max="5635" width="5.140625" style="10" customWidth="1"/>
    <col min="5636" max="5636" width="4.85546875" style="10" customWidth="1"/>
    <col min="5637" max="5638" width="4.7109375" style="10" customWidth="1"/>
    <col min="5639" max="5639" width="5" style="10" customWidth="1"/>
    <col min="5640" max="5640" width="6.28515625" style="10" customWidth="1"/>
    <col min="5641" max="5642" width="4.5703125" style="10" customWidth="1"/>
    <col min="5643" max="5643" width="5.85546875" style="10" customWidth="1"/>
    <col min="5644" max="5659" width="4.42578125" style="10" customWidth="1"/>
    <col min="5660" max="5661" width="8.42578125" style="10" customWidth="1"/>
    <col min="5662" max="5886" width="9.140625" style="10"/>
    <col min="5887" max="5887" width="4.7109375" style="10" customWidth="1"/>
    <col min="5888" max="5888" width="22.140625" style="10" customWidth="1"/>
    <col min="5889" max="5889" width="4.85546875" style="10" customWidth="1"/>
    <col min="5890" max="5890" width="5" style="10" customWidth="1"/>
    <col min="5891" max="5891" width="5.140625" style="10" customWidth="1"/>
    <col min="5892" max="5892" width="4.85546875" style="10" customWidth="1"/>
    <col min="5893" max="5894" width="4.7109375" style="10" customWidth="1"/>
    <col min="5895" max="5895" width="5" style="10" customWidth="1"/>
    <col min="5896" max="5896" width="6.28515625" style="10" customWidth="1"/>
    <col min="5897" max="5898" width="4.5703125" style="10" customWidth="1"/>
    <col min="5899" max="5899" width="5.85546875" style="10" customWidth="1"/>
    <col min="5900" max="5915" width="4.42578125" style="10" customWidth="1"/>
    <col min="5916" max="5917" width="8.42578125" style="10" customWidth="1"/>
    <col min="5918" max="6142" width="9.140625" style="10"/>
    <col min="6143" max="6143" width="4.7109375" style="10" customWidth="1"/>
    <col min="6144" max="6144" width="22.140625" style="10" customWidth="1"/>
    <col min="6145" max="6145" width="4.85546875" style="10" customWidth="1"/>
    <col min="6146" max="6146" width="5" style="10" customWidth="1"/>
    <col min="6147" max="6147" width="5.140625" style="10" customWidth="1"/>
    <col min="6148" max="6148" width="4.85546875" style="10" customWidth="1"/>
    <col min="6149" max="6150" width="4.7109375" style="10" customWidth="1"/>
    <col min="6151" max="6151" width="5" style="10" customWidth="1"/>
    <col min="6152" max="6152" width="6.28515625" style="10" customWidth="1"/>
    <col min="6153" max="6154" width="4.5703125" style="10" customWidth="1"/>
    <col min="6155" max="6155" width="5.85546875" style="10" customWidth="1"/>
    <col min="6156" max="6171" width="4.42578125" style="10" customWidth="1"/>
    <col min="6172" max="6173" width="8.42578125" style="10" customWidth="1"/>
    <col min="6174" max="6398" width="9.140625" style="10"/>
    <col min="6399" max="6399" width="4.7109375" style="10" customWidth="1"/>
    <col min="6400" max="6400" width="22.140625" style="10" customWidth="1"/>
    <col min="6401" max="6401" width="4.85546875" style="10" customWidth="1"/>
    <col min="6402" max="6402" width="5" style="10" customWidth="1"/>
    <col min="6403" max="6403" width="5.140625" style="10" customWidth="1"/>
    <col min="6404" max="6404" width="4.85546875" style="10" customWidth="1"/>
    <col min="6405" max="6406" width="4.7109375" style="10" customWidth="1"/>
    <col min="6407" max="6407" width="5" style="10" customWidth="1"/>
    <col min="6408" max="6408" width="6.28515625" style="10" customWidth="1"/>
    <col min="6409" max="6410" width="4.5703125" style="10" customWidth="1"/>
    <col min="6411" max="6411" width="5.85546875" style="10" customWidth="1"/>
    <col min="6412" max="6427" width="4.42578125" style="10" customWidth="1"/>
    <col min="6428" max="6429" width="8.42578125" style="10" customWidth="1"/>
    <col min="6430" max="6654" width="9.140625" style="10"/>
    <col min="6655" max="6655" width="4.7109375" style="10" customWidth="1"/>
    <col min="6656" max="6656" width="22.140625" style="10" customWidth="1"/>
    <col min="6657" max="6657" width="4.85546875" style="10" customWidth="1"/>
    <col min="6658" max="6658" width="5" style="10" customWidth="1"/>
    <col min="6659" max="6659" width="5.140625" style="10" customWidth="1"/>
    <col min="6660" max="6660" width="4.85546875" style="10" customWidth="1"/>
    <col min="6661" max="6662" width="4.7109375" style="10" customWidth="1"/>
    <col min="6663" max="6663" width="5" style="10" customWidth="1"/>
    <col min="6664" max="6664" width="6.28515625" style="10" customWidth="1"/>
    <col min="6665" max="6666" width="4.5703125" style="10" customWidth="1"/>
    <col min="6667" max="6667" width="5.85546875" style="10" customWidth="1"/>
    <col min="6668" max="6683" width="4.42578125" style="10" customWidth="1"/>
    <col min="6684" max="6685" width="8.42578125" style="10" customWidth="1"/>
    <col min="6686" max="6910" width="9.140625" style="10"/>
    <col min="6911" max="6911" width="4.7109375" style="10" customWidth="1"/>
    <col min="6912" max="6912" width="22.140625" style="10" customWidth="1"/>
    <col min="6913" max="6913" width="4.85546875" style="10" customWidth="1"/>
    <col min="6914" max="6914" width="5" style="10" customWidth="1"/>
    <col min="6915" max="6915" width="5.140625" style="10" customWidth="1"/>
    <col min="6916" max="6916" width="4.85546875" style="10" customWidth="1"/>
    <col min="6917" max="6918" width="4.7109375" style="10" customWidth="1"/>
    <col min="6919" max="6919" width="5" style="10" customWidth="1"/>
    <col min="6920" max="6920" width="6.28515625" style="10" customWidth="1"/>
    <col min="6921" max="6922" width="4.5703125" style="10" customWidth="1"/>
    <col min="6923" max="6923" width="5.85546875" style="10" customWidth="1"/>
    <col min="6924" max="6939" width="4.42578125" style="10" customWidth="1"/>
    <col min="6940" max="6941" width="8.42578125" style="10" customWidth="1"/>
    <col min="6942" max="7166" width="9.140625" style="10"/>
    <col min="7167" max="7167" width="4.7109375" style="10" customWidth="1"/>
    <col min="7168" max="7168" width="22.140625" style="10" customWidth="1"/>
    <col min="7169" max="7169" width="4.85546875" style="10" customWidth="1"/>
    <col min="7170" max="7170" width="5" style="10" customWidth="1"/>
    <col min="7171" max="7171" width="5.140625" style="10" customWidth="1"/>
    <col min="7172" max="7172" width="4.85546875" style="10" customWidth="1"/>
    <col min="7173" max="7174" width="4.7109375" style="10" customWidth="1"/>
    <col min="7175" max="7175" width="5" style="10" customWidth="1"/>
    <col min="7176" max="7176" width="6.28515625" style="10" customWidth="1"/>
    <col min="7177" max="7178" width="4.5703125" style="10" customWidth="1"/>
    <col min="7179" max="7179" width="5.85546875" style="10" customWidth="1"/>
    <col min="7180" max="7195" width="4.42578125" style="10" customWidth="1"/>
    <col min="7196" max="7197" width="8.42578125" style="10" customWidth="1"/>
    <col min="7198" max="7422" width="9.140625" style="10"/>
    <col min="7423" max="7423" width="4.7109375" style="10" customWidth="1"/>
    <col min="7424" max="7424" width="22.140625" style="10" customWidth="1"/>
    <col min="7425" max="7425" width="4.85546875" style="10" customWidth="1"/>
    <col min="7426" max="7426" width="5" style="10" customWidth="1"/>
    <col min="7427" max="7427" width="5.140625" style="10" customWidth="1"/>
    <col min="7428" max="7428" width="4.85546875" style="10" customWidth="1"/>
    <col min="7429" max="7430" width="4.7109375" style="10" customWidth="1"/>
    <col min="7431" max="7431" width="5" style="10" customWidth="1"/>
    <col min="7432" max="7432" width="6.28515625" style="10" customWidth="1"/>
    <col min="7433" max="7434" width="4.5703125" style="10" customWidth="1"/>
    <col min="7435" max="7435" width="5.85546875" style="10" customWidth="1"/>
    <col min="7436" max="7451" width="4.42578125" style="10" customWidth="1"/>
    <col min="7452" max="7453" width="8.42578125" style="10" customWidth="1"/>
    <col min="7454" max="7678" width="9.140625" style="10"/>
    <col min="7679" max="7679" width="4.7109375" style="10" customWidth="1"/>
    <col min="7680" max="7680" width="22.140625" style="10" customWidth="1"/>
    <col min="7681" max="7681" width="4.85546875" style="10" customWidth="1"/>
    <col min="7682" max="7682" width="5" style="10" customWidth="1"/>
    <col min="7683" max="7683" width="5.140625" style="10" customWidth="1"/>
    <col min="7684" max="7684" width="4.85546875" style="10" customWidth="1"/>
    <col min="7685" max="7686" width="4.7109375" style="10" customWidth="1"/>
    <col min="7687" max="7687" width="5" style="10" customWidth="1"/>
    <col min="7688" max="7688" width="6.28515625" style="10" customWidth="1"/>
    <col min="7689" max="7690" width="4.5703125" style="10" customWidth="1"/>
    <col min="7691" max="7691" width="5.85546875" style="10" customWidth="1"/>
    <col min="7692" max="7707" width="4.42578125" style="10" customWidth="1"/>
    <col min="7708" max="7709" width="8.42578125" style="10" customWidth="1"/>
    <col min="7710" max="7934" width="9.140625" style="10"/>
    <col min="7935" max="7935" width="4.7109375" style="10" customWidth="1"/>
    <col min="7936" max="7936" width="22.140625" style="10" customWidth="1"/>
    <col min="7937" max="7937" width="4.85546875" style="10" customWidth="1"/>
    <col min="7938" max="7938" width="5" style="10" customWidth="1"/>
    <col min="7939" max="7939" width="5.140625" style="10" customWidth="1"/>
    <col min="7940" max="7940" width="4.85546875" style="10" customWidth="1"/>
    <col min="7941" max="7942" width="4.7109375" style="10" customWidth="1"/>
    <col min="7943" max="7943" width="5" style="10" customWidth="1"/>
    <col min="7944" max="7944" width="6.28515625" style="10" customWidth="1"/>
    <col min="7945" max="7946" width="4.5703125" style="10" customWidth="1"/>
    <col min="7947" max="7947" width="5.85546875" style="10" customWidth="1"/>
    <col min="7948" max="7963" width="4.42578125" style="10" customWidth="1"/>
    <col min="7964" max="7965" width="8.42578125" style="10" customWidth="1"/>
    <col min="7966" max="8190" width="9.140625" style="10"/>
    <col min="8191" max="8191" width="4.7109375" style="10" customWidth="1"/>
    <col min="8192" max="8192" width="22.140625" style="10" customWidth="1"/>
    <col min="8193" max="8193" width="4.85546875" style="10" customWidth="1"/>
    <col min="8194" max="8194" width="5" style="10" customWidth="1"/>
    <col min="8195" max="8195" width="5.140625" style="10" customWidth="1"/>
    <col min="8196" max="8196" width="4.85546875" style="10" customWidth="1"/>
    <col min="8197" max="8198" width="4.7109375" style="10" customWidth="1"/>
    <col min="8199" max="8199" width="5" style="10" customWidth="1"/>
    <col min="8200" max="8200" width="6.28515625" style="10" customWidth="1"/>
    <col min="8201" max="8202" width="4.5703125" style="10" customWidth="1"/>
    <col min="8203" max="8203" width="5.85546875" style="10" customWidth="1"/>
    <col min="8204" max="8219" width="4.42578125" style="10" customWidth="1"/>
    <col min="8220" max="8221" width="8.42578125" style="10" customWidth="1"/>
    <col min="8222" max="8446" width="9.140625" style="10"/>
    <col min="8447" max="8447" width="4.7109375" style="10" customWidth="1"/>
    <col min="8448" max="8448" width="22.140625" style="10" customWidth="1"/>
    <col min="8449" max="8449" width="4.85546875" style="10" customWidth="1"/>
    <col min="8450" max="8450" width="5" style="10" customWidth="1"/>
    <col min="8451" max="8451" width="5.140625" style="10" customWidth="1"/>
    <col min="8452" max="8452" width="4.85546875" style="10" customWidth="1"/>
    <col min="8453" max="8454" width="4.7109375" style="10" customWidth="1"/>
    <col min="8455" max="8455" width="5" style="10" customWidth="1"/>
    <col min="8456" max="8456" width="6.28515625" style="10" customWidth="1"/>
    <col min="8457" max="8458" width="4.5703125" style="10" customWidth="1"/>
    <col min="8459" max="8459" width="5.85546875" style="10" customWidth="1"/>
    <col min="8460" max="8475" width="4.42578125" style="10" customWidth="1"/>
    <col min="8476" max="8477" width="8.42578125" style="10" customWidth="1"/>
    <col min="8478" max="8702" width="9.140625" style="10"/>
    <col min="8703" max="8703" width="4.7109375" style="10" customWidth="1"/>
    <col min="8704" max="8704" width="22.140625" style="10" customWidth="1"/>
    <col min="8705" max="8705" width="4.85546875" style="10" customWidth="1"/>
    <col min="8706" max="8706" width="5" style="10" customWidth="1"/>
    <col min="8707" max="8707" width="5.140625" style="10" customWidth="1"/>
    <col min="8708" max="8708" width="4.85546875" style="10" customWidth="1"/>
    <col min="8709" max="8710" width="4.7109375" style="10" customWidth="1"/>
    <col min="8711" max="8711" width="5" style="10" customWidth="1"/>
    <col min="8712" max="8712" width="6.28515625" style="10" customWidth="1"/>
    <col min="8713" max="8714" width="4.5703125" style="10" customWidth="1"/>
    <col min="8715" max="8715" width="5.85546875" style="10" customWidth="1"/>
    <col min="8716" max="8731" width="4.42578125" style="10" customWidth="1"/>
    <col min="8732" max="8733" width="8.42578125" style="10" customWidth="1"/>
    <col min="8734" max="8958" width="9.140625" style="10"/>
    <col min="8959" max="8959" width="4.7109375" style="10" customWidth="1"/>
    <col min="8960" max="8960" width="22.140625" style="10" customWidth="1"/>
    <col min="8961" max="8961" width="4.85546875" style="10" customWidth="1"/>
    <col min="8962" max="8962" width="5" style="10" customWidth="1"/>
    <col min="8963" max="8963" width="5.140625" style="10" customWidth="1"/>
    <col min="8964" max="8964" width="4.85546875" style="10" customWidth="1"/>
    <col min="8965" max="8966" width="4.7109375" style="10" customWidth="1"/>
    <col min="8967" max="8967" width="5" style="10" customWidth="1"/>
    <col min="8968" max="8968" width="6.28515625" style="10" customWidth="1"/>
    <col min="8969" max="8970" width="4.5703125" style="10" customWidth="1"/>
    <col min="8971" max="8971" width="5.85546875" style="10" customWidth="1"/>
    <col min="8972" max="8987" width="4.42578125" style="10" customWidth="1"/>
    <col min="8988" max="8989" width="8.42578125" style="10" customWidth="1"/>
    <col min="8990" max="9214" width="9.140625" style="10"/>
    <col min="9215" max="9215" width="4.7109375" style="10" customWidth="1"/>
    <col min="9216" max="9216" width="22.140625" style="10" customWidth="1"/>
    <col min="9217" max="9217" width="4.85546875" style="10" customWidth="1"/>
    <col min="9218" max="9218" width="5" style="10" customWidth="1"/>
    <col min="9219" max="9219" width="5.140625" style="10" customWidth="1"/>
    <col min="9220" max="9220" width="4.85546875" style="10" customWidth="1"/>
    <col min="9221" max="9222" width="4.7109375" style="10" customWidth="1"/>
    <col min="9223" max="9223" width="5" style="10" customWidth="1"/>
    <col min="9224" max="9224" width="6.28515625" style="10" customWidth="1"/>
    <col min="9225" max="9226" width="4.5703125" style="10" customWidth="1"/>
    <col min="9227" max="9227" width="5.85546875" style="10" customWidth="1"/>
    <col min="9228" max="9243" width="4.42578125" style="10" customWidth="1"/>
    <col min="9244" max="9245" width="8.42578125" style="10" customWidth="1"/>
    <col min="9246" max="9470" width="9.140625" style="10"/>
    <col min="9471" max="9471" width="4.7109375" style="10" customWidth="1"/>
    <col min="9472" max="9472" width="22.140625" style="10" customWidth="1"/>
    <col min="9473" max="9473" width="4.85546875" style="10" customWidth="1"/>
    <col min="9474" max="9474" width="5" style="10" customWidth="1"/>
    <col min="9475" max="9475" width="5.140625" style="10" customWidth="1"/>
    <col min="9476" max="9476" width="4.85546875" style="10" customWidth="1"/>
    <col min="9477" max="9478" width="4.7109375" style="10" customWidth="1"/>
    <col min="9479" max="9479" width="5" style="10" customWidth="1"/>
    <col min="9480" max="9480" width="6.28515625" style="10" customWidth="1"/>
    <col min="9481" max="9482" width="4.5703125" style="10" customWidth="1"/>
    <col min="9483" max="9483" width="5.85546875" style="10" customWidth="1"/>
    <col min="9484" max="9499" width="4.42578125" style="10" customWidth="1"/>
    <col min="9500" max="9501" width="8.42578125" style="10" customWidth="1"/>
    <col min="9502" max="9726" width="9.140625" style="10"/>
    <col min="9727" max="9727" width="4.7109375" style="10" customWidth="1"/>
    <col min="9728" max="9728" width="22.140625" style="10" customWidth="1"/>
    <col min="9729" max="9729" width="4.85546875" style="10" customWidth="1"/>
    <col min="9730" max="9730" width="5" style="10" customWidth="1"/>
    <col min="9731" max="9731" width="5.140625" style="10" customWidth="1"/>
    <col min="9732" max="9732" width="4.85546875" style="10" customWidth="1"/>
    <col min="9733" max="9734" width="4.7109375" style="10" customWidth="1"/>
    <col min="9735" max="9735" width="5" style="10" customWidth="1"/>
    <col min="9736" max="9736" width="6.28515625" style="10" customWidth="1"/>
    <col min="9737" max="9738" width="4.5703125" style="10" customWidth="1"/>
    <col min="9739" max="9739" width="5.85546875" style="10" customWidth="1"/>
    <col min="9740" max="9755" width="4.42578125" style="10" customWidth="1"/>
    <col min="9756" max="9757" width="8.42578125" style="10" customWidth="1"/>
    <col min="9758" max="9982" width="9.140625" style="10"/>
    <col min="9983" max="9983" width="4.7109375" style="10" customWidth="1"/>
    <col min="9984" max="9984" width="22.140625" style="10" customWidth="1"/>
    <col min="9985" max="9985" width="4.85546875" style="10" customWidth="1"/>
    <col min="9986" max="9986" width="5" style="10" customWidth="1"/>
    <col min="9987" max="9987" width="5.140625" style="10" customWidth="1"/>
    <col min="9988" max="9988" width="4.85546875" style="10" customWidth="1"/>
    <col min="9989" max="9990" width="4.7109375" style="10" customWidth="1"/>
    <col min="9991" max="9991" width="5" style="10" customWidth="1"/>
    <col min="9992" max="9992" width="6.28515625" style="10" customWidth="1"/>
    <col min="9993" max="9994" width="4.5703125" style="10" customWidth="1"/>
    <col min="9995" max="9995" width="5.85546875" style="10" customWidth="1"/>
    <col min="9996" max="10011" width="4.42578125" style="10" customWidth="1"/>
    <col min="10012" max="10013" width="8.42578125" style="10" customWidth="1"/>
    <col min="10014" max="10238" width="9.140625" style="10"/>
    <col min="10239" max="10239" width="4.7109375" style="10" customWidth="1"/>
    <col min="10240" max="10240" width="22.140625" style="10" customWidth="1"/>
    <col min="10241" max="10241" width="4.85546875" style="10" customWidth="1"/>
    <col min="10242" max="10242" width="5" style="10" customWidth="1"/>
    <col min="10243" max="10243" width="5.140625" style="10" customWidth="1"/>
    <col min="10244" max="10244" width="4.85546875" style="10" customWidth="1"/>
    <col min="10245" max="10246" width="4.7109375" style="10" customWidth="1"/>
    <col min="10247" max="10247" width="5" style="10" customWidth="1"/>
    <col min="10248" max="10248" width="6.28515625" style="10" customWidth="1"/>
    <col min="10249" max="10250" width="4.5703125" style="10" customWidth="1"/>
    <col min="10251" max="10251" width="5.85546875" style="10" customWidth="1"/>
    <col min="10252" max="10267" width="4.42578125" style="10" customWidth="1"/>
    <col min="10268" max="10269" width="8.42578125" style="10" customWidth="1"/>
    <col min="10270" max="10494" width="9.140625" style="10"/>
    <col min="10495" max="10495" width="4.7109375" style="10" customWidth="1"/>
    <col min="10496" max="10496" width="22.140625" style="10" customWidth="1"/>
    <col min="10497" max="10497" width="4.85546875" style="10" customWidth="1"/>
    <col min="10498" max="10498" width="5" style="10" customWidth="1"/>
    <col min="10499" max="10499" width="5.140625" style="10" customWidth="1"/>
    <col min="10500" max="10500" width="4.85546875" style="10" customWidth="1"/>
    <col min="10501" max="10502" width="4.7109375" style="10" customWidth="1"/>
    <col min="10503" max="10503" width="5" style="10" customWidth="1"/>
    <col min="10504" max="10504" width="6.28515625" style="10" customWidth="1"/>
    <col min="10505" max="10506" width="4.5703125" style="10" customWidth="1"/>
    <col min="10507" max="10507" width="5.85546875" style="10" customWidth="1"/>
    <col min="10508" max="10523" width="4.42578125" style="10" customWidth="1"/>
    <col min="10524" max="10525" width="8.42578125" style="10" customWidth="1"/>
    <col min="10526" max="10750" width="9.140625" style="10"/>
    <col min="10751" max="10751" width="4.7109375" style="10" customWidth="1"/>
    <col min="10752" max="10752" width="22.140625" style="10" customWidth="1"/>
    <col min="10753" max="10753" width="4.85546875" style="10" customWidth="1"/>
    <col min="10754" max="10754" width="5" style="10" customWidth="1"/>
    <col min="10755" max="10755" width="5.140625" style="10" customWidth="1"/>
    <col min="10756" max="10756" width="4.85546875" style="10" customWidth="1"/>
    <col min="10757" max="10758" width="4.7109375" style="10" customWidth="1"/>
    <col min="10759" max="10759" width="5" style="10" customWidth="1"/>
    <col min="10760" max="10760" width="6.28515625" style="10" customWidth="1"/>
    <col min="10761" max="10762" width="4.5703125" style="10" customWidth="1"/>
    <col min="10763" max="10763" width="5.85546875" style="10" customWidth="1"/>
    <col min="10764" max="10779" width="4.42578125" style="10" customWidth="1"/>
    <col min="10780" max="10781" width="8.42578125" style="10" customWidth="1"/>
    <col min="10782" max="11006" width="9.140625" style="10"/>
    <col min="11007" max="11007" width="4.7109375" style="10" customWidth="1"/>
    <col min="11008" max="11008" width="22.140625" style="10" customWidth="1"/>
    <col min="11009" max="11009" width="4.85546875" style="10" customWidth="1"/>
    <col min="11010" max="11010" width="5" style="10" customWidth="1"/>
    <col min="11011" max="11011" width="5.140625" style="10" customWidth="1"/>
    <col min="11012" max="11012" width="4.85546875" style="10" customWidth="1"/>
    <col min="11013" max="11014" width="4.7109375" style="10" customWidth="1"/>
    <col min="11015" max="11015" width="5" style="10" customWidth="1"/>
    <col min="11016" max="11016" width="6.28515625" style="10" customWidth="1"/>
    <col min="11017" max="11018" width="4.5703125" style="10" customWidth="1"/>
    <col min="11019" max="11019" width="5.85546875" style="10" customWidth="1"/>
    <col min="11020" max="11035" width="4.42578125" style="10" customWidth="1"/>
    <col min="11036" max="11037" width="8.42578125" style="10" customWidth="1"/>
    <col min="11038" max="11262" width="9.140625" style="10"/>
    <col min="11263" max="11263" width="4.7109375" style="10" customWidth="1"/>
    <col min="11264" max="11264" width="22.140625" style="10" customWidth="1"/>
    <col min="11265" max="11265" width="4.85546875" style="10" customWidth="1"/>
    <col min="11266" max="11266" width="5" style="10" customWidth="1"/>
    <col min="11267" max="11267" width="5.140625" style="10" customWidth="1"/>
    <col min="11268" max="11268" width="4.85546875" style="10" customWidth="1"/>
    <col min="11269" max="11270" width="4.7109375" style="10" customWidth="1"/>
    <col min="11271" max="11271" width="5" style="10" customWidth="1"/>
    <col min="11272" max="11272" width="6.28515625" style="10" customWidth="1"/>
    <col min="11273" max="11274" width="4.5703125" style="10" customWidth="1"/>
    <col min="11275" max="11275" width="5.85546875" style="10" customWidth="1"/>
    <col min="11276" max="11291" width="4.42578125" style="10" customWidth="1"/>
    <col min="11292" max="11293" width="8.42578125" style="10" customWidth="1"/>
    <col min="11294" max="11518" width="9.140625" style="10"/>
    <col min="11519" max="11519" width="4.7109375" style="10" customWidth="1"/>
    <col min="11520" max="11520" width="22.140625" style="10" customWidth="1"/>
    <col min="11521" max="11521" width="4.85546875" style="10" customWidth="1"/>
    <col min="11522" max="11522" width="5" style="10" customWidth="1"/>
    <col min="11523" max="11523" width="5.140625" style="10" customWidth="1"/>
    <col min="11524" max="11524" width="4.85546875" style="10" customWidth="1"/>
    <col min="11525" max="11526" width="4.7109375" style="10" customWidth="1"/>
    <col min="11527" max="11527" width="5" style="10" customWidth="1"/>
    <col min="11528" max="11528" width="6.28515625" style="10" customWidth="1"/>
    <col min="11529" max="11530" width="4.5703125" style="10" customWidth="1"/>
    <col min="11531" max="11531" width="5.85546875" style="10" customWidth="1"/>
    <col min="11532" max="11547" width="4.42578125" style="10" customWidth="1"/>
    <col min="11548" max="11549" width="8.42578125" style="10" customWidth="1"/>
    <col min="11550" max="11774" width="9.140625" style="10"/>
    <col min="11775" max="11775" width="4.7109375" style="10" customWidth="1"/>
    <col min="11776" max="11776" width="22.140625" style="10" customWidth="1"/>
    <col min="11777" max="11777" width="4.85546875" style="10" customWidth="1"/>
    <col min="11778" max="11778" width="5" style="10" customWidth="1"/>
    <col min="11779" max="11779" width="5.140625" style="10" customWidth="1"/>
    <col min="11780" max="11780" width="4.85546875" style="10" customWidth="1"/>
    <col min="11781" max="11782" width="4.7109375" style="10" customWidth="1"/>
    <col min="11783" max="11783" width="5" style="10" customWidth="1"/>
    <col min="11784" max="11784" width="6.28515625" style="10" customWidth="1"/>
    <col min="11785" max="11786" width="4.5703125" style="10" customWidth="1"/>
    <col min="11787" max="11787" width="5.85546875" style="10" customWidth="1"/>
    <col min="11788" max="11803" width="4.42578125" style="10" customWidth="1"/>
    <col min="11804" max="11805" width="8.42578125" style="10" customWidth="1"/>
    <col min="11806" max="12030" width="9.140625" style="10"/>
    <col min="12031" max="12031" width="4.7109375" style="10" customWidth="1"/>
    <col min="12032" max="12032" width="22.140625" style="10" customWidth="1"/>
    <col min="12033" max="12033" width="4.85546875" style="10" customWidth="1"/>
    <col min="12034" max="12034" width="5" style="10" customWidth="1"/>
    <col min="12035" max="12035" width="5.140625" style="10" customWidth="1"/>
    <col min="12036" max="12036" width="4.85546875" style="10" customWidth="1"/>
    <col min="12037" max="12038" width="4.7109375" style="10" customWidth="1"/>
    <col min="12039" max="12039" width="5" style="10" customWidth="1"/>
    <col min="12040" max="12040" width="6.28515625" style="10" customWidth="1"/>
    <col min="12041" max="12042" width="4.5703125" style="10" customWidth="1"/>
    <col min="12043" max="12043" width="5.85546875" style="10" customWidth="1"/>
    <col min="12044" max="12059" width="4.42578125" style="10" customWidth="1"/>
    <col min="12060" max="12061" width="8.42578125" style="10" customWidth="1"/>
    <col min="12062" max="12286" width="9.140625" style="10"/>
    <col min="12287" max="12287" width="4.7109375" style="10" customWidth="1"/>
    <col min="12288" max="12288" width="22.140625" style="10" customWidth="1"/>
    <col min="12289" max="12289" width="4.85546875" style="10" customWidth="1"/>
    <col min="12290" max="12290" width="5" style="10" customWidth="1"/>
    <col min="12291" max="12291" width="5.140625" style="10" customWidth="1"/>
    <col min="12292" max="12292" width="4.85546875" style="10" customWidth="1"/>
    <col min="12293" max="12294" width="4.7109375" style="10" customWidth="1"/>
    <col min="12295" max="12295" width="5" style="10" customWidth="1"/>
    <col min="12296" max="12296" width="6.28515625" style="10" customWidth="1"/>
    <col min="12297" max="12298" width="4.5703125" style="10" customWidth="1"/>
    <col min="12299" max="12299" width="5.85546875" style="10" customWidth="1"/>
    <col min="12300" max="12315" width="4.42578125" style="10" customWidth="1"/>
    <col min="12316" max="12317" width="8.42578125" style="10" customWidth="1"/>
    <col min="12318" max="12542" width="9.140625" style="10"/>
    <col min="12543" max="12543" width="4.7109375" style="10" customWidth="1"/>
    <col min="12544" max="12544" width="22.140625" style="10" customWidth="1"/>
    <col min="12545" max="12545" width="4.85546875" style="10" customWidth="1"/>
    <col min="12546" max="12546" width="5" style="10" customWidth="1"/>
    <col min="12547" max="12547" width="5.140625" style="10" customWidth="1"/>
    <col min="12548" max="12548" width="4.85546875" style="10" customWidth="1"/>
    <col min="12549" max="12550" width="4.7109375" style="10" customWidth="1"/>
    <col min="12551" max="12551" width="5" style="10" customWidth="1"/>
    <col min="12552" max="12552" width="6.28515625" style="10" customWidth="1"/>
    <col min="12553" max="12554" width="4.5703125" style="10" customWidth="1"/>
    <col min="12555" max="12555" width="5.85546875" style="10" customWidth="1"/>
    <col min="12556" max="12571" width="4.42578125" style="10" customWidth="1"/>
    <col min="12572" max="12573" width="8.42578125" style="10" customWidth="1"/>
    <col min="12574" max="12798" width="9.140625" style="10"/>
    <col min="12799" max="12799" width="4.7109375" style="10" customWidth="1"/>
    <col min="12800" max="12800" width="22.140625" style="10" customWidth="1"/>
    <col min="12801" max="12801" width="4.85546875" style="10" customWidth="1"/>
    <col min="12802" max="12802" width="5" style="10" customWidth="1"/>
    <col min="12803" max="12803" width="5.140625" style="10" customWidth="1"/>
    <col min="12804" max="12804" width="4.85546875" style="10" customWidth="1"/>
    <col min="12805" max="12806" width="4.7109375" style="10" customWidth="1"/>
    <col min="12807" max="12807" width="5" style="10" customWidth="1"/>
    <col min="12808" max="12808" width="6.28515625" style="10" customWidth="1"/>
    <col min="12809" max="12810" width="4.5703125" style="10" customWidth="1"/>
    <col min="12811" max="12811" width="5.85546875" style="10" customWidth="1"/>
    <col min="12812" max="12827" width="4.42578125" style="10" customWidth="1"/>
    <col min="12828" max="12829" width="8.42578125" style="10" customWidth="1"/>
    <col min="12830" max="13054" width="9.140625" style="10"/>
    <col min="13055" max="13055" width="4.7109375" style="10" customWidth="1"/>
    <col min="13056" max="13056" width="22.140625" style="10" customWidth="1"/>
    <col min="13057" max="13057" width="4.85546875" style="10" customWidth="1"/>
    <col min="13058" max="13058" width="5" style="10" customWidth="1"/>
    <col min="13059" max="13059" width="5.140625" style="10" customWidth="1"/>
    <col min="13060" max="13060" width="4.85546875" style="10" customWidth="1"/>
    <col min="13061" max="13062" width="4.7109375" style="10" customWidth="1"/>
    <col min="13063" max="13063" width="5" style="10" customWidth="1"/>
    <col min="13064" max="13064" width="6.28515625" style="10" customWidth="1"/>
    <col min="13065" max="13066" width="4.5703125" style="10" customWidth="1"/>
    <col min="13067" max="13067" width="5.85546875" style="10" customWidth="1"/>
    <col min="13068" max="13083" width="4.42578125" style="10" customWidth="1"/>
    <col min="13084" max="13085" width="8.42578125" style="10" customWidth="1"/>
    <col min="13086" max="13310" width="9.140625" style="10"/>
    <col min="13311" max="13311" width="4.7109375" style="10" customWidth="1"/>
    <col min="13312" max="13312" width="22.140625" style="10" customWidth="1"/>
    <col min="13313" max="13313" width="4.85546875" style="10" customWidth="1"/>
    <col min="13314" max="13314" width="5" style="10" customWidth="1"/>
    <col min="13315" max="13315" width="5.140625" style="10" customWidth="1"/>
    <col min="13316" max="13316" width="4.85546875" style="10" customWidth="1"/>
    <col min="13317" max="13318" width="4.7109375" style="10" customWidth="1"/>
    <col min="13319" max="13319" width="5" style="10" customWidth="1"/>
    <col min="13320" max="13320" width="6.28515625" style="10" customWidth="1"/>
    <col min="13321" max="13322" width="4.5703125" style="10" customWidth="1"/>
    <col min="13323" max="13323" width="5.85546875" style="10" customWidth="1"/>
    <col min="13324" max="13339" width="4.42578125" style="10" customWidth="1"/>
    <col min="13340" max="13341" width="8.42578125" style="10" customWidth="1"/>
    <col min="13342" max="13566" width="9.140625" style="10"/>
    <col min="13567" max="13567" width="4.7109375" style="10" customWidth="1"/>
    <col min="13568" max="13568" width="22.140625" style="10" customWidth="1"/>
    <col min="13569" max="13569" width="4.85546875" style="10" customWidth="1"/>
    <col min="13570" max="13570" width="5" style="10" customWidth="1"/>
    <col min="13571" max="13571" width="5.140625" style="10" customWidth="1"/>
    <col min="13572" max="13572" width="4.85546875" style="10" customWidth="1"/>
    <col min="13573" max="13574" width="4.7109375" style="10" customWidth="1"/>
    <col min="13575" max="13575" width="5" style="10" customWidth="1"/>
    <col min="13576" max="13576" width="6.28515625" style="10" customWidth="1"/>
    <col min="13577" max="13578" width="4.5703125" style="10" customWidth="1"/>
    <col min="13579" max="13579" width="5.85546875" style="10" customWidth="1"/>
    <col min="13580" max="13595" width="4.42578125" style="10" customWidth="1"/>
    <col min="13596" max="13597" width="8.42578125" style="10" customWidth="1"/>
    <col min="13598" max="13822" width="9.140625" style="10"/>
    <col min="13823" max="13823" width="4.7109375" style="10" customWidth="1"/>
    <col min="13824" max="13824" width="22.140625" style="10" customWidth="1"/>
    <col min="13825" max="13825" width="4.85546875" style="10" customWidth="1"/>
    <col min="13826" max="13826" width="5" style="10" customWidth="1"/>
    <col min="13827" max="13827" width="5.140625" style="10" customWidth="1"/>
    <col min="13828" max="13828" width="4.85546875" style="10" customWidth="1"/>
    <col min="13829" max="13830" width="4.7109375" style="10" customWidth="1"/>
    <col min="13831" max="13831" width="5" style="10" customWidth="1"/>
    <col min="13832" max="13832" width="6.28515625" style="10" customWidth="1"/>
    <col min="13833" max="13834" width="4.5703125" style="10" customWidth="1"/>
    <col min="13835" max="13835" width="5.85546875" style="10" customWidth="1"/>
    <col min="13836" max="13851" width="4.42578125" style="10" customWidth="1"/>
    <col min="13852" max="13853" width="8.42578125" style="10" customWidth="1"/>
    <col min="13854" max="14078" width="9.140625" style="10"/>
    <col min="14079" max="14079" width="4.7109375" style="10" customWidth="1"/>
    <col min="14080" max="14080" width="22.140625" style="10" customWidth="1"/>
    <col min="14081" max="14081" width="4.85546875" style="10" customWidth="1"/>
    <col min="14082" max="14082" width="5" style="10" customWidth="1"/>
    <col min="14083" max="14083" width="5.140625" style="10" customWidth="1"/>
    <col min="14084" max="14084" width="4.85546875" style="10" customWidth="1"/>
    <col min="14085" max="14086" width="4.7109375" style="10" customWidth="1"/>
    <col min="14087" max="14087" width="5" style="10" customWidth="1"/>
    <col min="14088" max="14088" width="6.28515625" style="10" customWidth="1"/>
    <col min="14089" max="14090" width="4.5703125" style="10" customWidth="1"/>
    <col min="14091" max="14091" width="5.85546875" style="10" customWidth="1"/>
    <col min="14092" max="14107" width="4.42578125" style="10" customWidth="1"/>
    <col min="14108" max="14109" width="8.42578125" style="10" customWidth="1"/>
    <col min="14110" max="14334" width="9.140625" style="10"/>
    <col min="14335" max="14335" width="4.7109375" style="10" customWidth="1"/>
    <col min="14336" max="14336" width="22.140625" style="10" customWidth="1"/>
    <col min="14337" max="14337" width="4.85546875" style="10" customWidth="1"/>
    <col min="14338" max="14338" width="5" style="10" customWidth="1"/>
    <col min="14339" max="14339" width="5.140625" style="10" customWidth="1"/>
    <col min="14340" max="14340" width="4.85546875" style="10" customWidth="1"/>
    <col min="14341" max="14342" width="4.7109375" style="10" customWidth="1"/>
    <col min="14343" max="14343" width="5" style="10" customWidth="1"/>
    <col min="14344" max="14344" width="6.28515625" style="10" customWidth="1"/>
    <col min="14345" max="14346" width="4.5703125" style="10" customWidth="1"/>
    <col min="14347" max="14347" width="5.85546875" style="10" customWidth="1"/>
    <col min="14348" max="14363" width="4.42578125" style="10" customWidth="1"/>
    <col min="14364" max="14365" width="8.42578125" style="10" customWidth="1"/>
    <col min="14366" max="14590" width="9.140625" style="10"/>
    <col min="14591" max="14591" width="4.7109375" style="10" customWidth="1"/>
    <col min="14592" max="14592" width="22.140625" style="10" customWidth="1"/>
    <col min="14593" max="14593" width="4.85546875" style="10" customWidth="1"/>
    <col min="14594" max="14594" width="5" style="10" customWidth="1"/>
    <col min="14595" max="14595" width="5.140625" style="10" customWidth="1"/>
    <col min="14596" max="14596" width="4.85546875" style="10" customWidth="1"/>
    <col min="14597" max="14598" width="4.7109375" style="10" customWidth="1"/>
    <col min="14599" max="14599" width="5" style="10" customWidth="1"/>
    <col min="14600" max="14600" width="6.28515625" style="10" customWidth="1"/>
    <col min="14601" max="14602" width="4.5703125" style="10" customWidth="1"/>
    <col min="14603" max="14603" width="5.85546875" style="10" customWidth="1"/>
    <col min="14604" max="14619" width="4.42578125" style="10" customWidth="1"/>
    <col min="14620" max="14621" width="8.42578125" style="10" customWidth="1"/>
    <col min="14622" max="14846" width="9.140625" style="10"/>
    <col min="14847" max="14847" width="4.7109375" style="10" customWidth="1"/>
    <col min="14848" max="14848" width="22.140625" style="10" customWidth="1"/>
    <col min="14849" max="14849" width="4.85546875" style="10" customWidth="1"/>
    <col min="14850" max="14850" width="5" style="10" customWidth="1"/>
    <col min="14851" max="14851" width="5.140625" style="10" customWidth="1"/>
    <col min="14852" max="14852" width="4.85546875" style="10" customWidth="1"/>
    <col min="14853" max="14854" width="4.7109375" style="10" customWidth="1"/>
    <col min="14855" max="14855" width="5" style="10" customWidth="1"/>
    <col min="14856" max="14856" width="6.28515625" style="10" customWidth="1"/>
    <col min="14857" max="14858" width="4.5703125" style="10" customWidth="1"/>
    <col min="14859" max="14859" width="5.85546875" style="10" customWidth="1"/>
    <col min="14860" max="14875" width="4.42578125" style="10" customWidth="1"/>
    <col min="14876" max="14877" width="8.42578125" style="10" customWidth="1"/>
    <col min="14878" max="15102" width="9.140625" style="10"/>
    <col min="15103" max="15103" width="4.7109375" style="10" customWidth="1"/>
    <col min="15104" max="15104" width="22.140625" style="10" customWidth="1"/>
    <col min="15105" max="15105" width="4.85546875" style="10" customWidth="1"/>
    <col min="15106" max="15106" width="5" style="10" customWidth="1"/>
    <col min="15107" max="15107" width="5.140625" style="10" customWidth="1"/>
    <col min="15108" max="15108" width="4.85546875" style="10" customWidth="1"/>
    <col min="15109" max="15110" width="4.7109375" style="10" customWidth="1"/>
    <col min="15111" max="15111" width="5" style="10" customWidth="1"/>
    <col min="15112" max="15112" width="6.28515625" style="10" customWidth="1"/>
    <col min="15113" max="15114" width="4.5703125" style="10" customWidth="1"/>
    <col min="15115" max="15115" width="5.85546875" style="10" customWidth="1"/>
    <col min="15116" max="15131" width="4.42578125" style="10" customWidth="1"/>
    <col min="15132" max="15133" width="8.42578125" style="10" customWidth="1"/>
    <col min="15134" max="15358" width="9.140625" style="10"/>
    <col min="15359" max="15359" width="4.7109375" style="10" customWidth="1"/>
    <col min="15360" max="15360" width="22.140625" style="10" customWidth="1"/>
    <col min="15361" max="15361" width="4.85546875" style="10" customWidth="1"/>
    <col min="15362" max="15362" width="5" style="10" customWidth="1"/>
    <col min="15363" max="15363" width="5.140625" style="10" customWidth="1"/>
    <col min="15364" max="15364" width="4.85546875" style="10" customWidth="1"/>
    <col min="15365" max="15366" width="4.7109375" style="10" customWidth="1"/>
    <col min="15367" max="15367" width="5" style="10" customWidth="1"/>
    <col min="15368" max="15368" width="6.28515625" style="10" customWidth="1"/>
    <col min="15369" max="15370" width="4.5703125" style="10" customWidth="1"/>
    <col min="15371" max="15371" width="5.85546875" style="10" customWidth="1"/>
    <col min="15372" max="15387" width="4.42578125" style="10" customWidth="1"/>
    <col min="15388" max="15389" width="8.42578125" style="10" customWidth="1"/>
    <col min="15390" max="15614" width="9.140625" style="10"/>
    <col min="15615" max="15615" width="4.7109375" style="10" customWidth="1"/>
    <col min="15616" max="15616" width="22.140625" style="10" customWidth="1"/>
    <col min="15617" max="15617" width="4.85546875" style="10" customWidth="1"/>
    <col min="15618" max="15618" width="5" style="10" customWidth="1"/>
    <col min="15619" max="15619" width="5.140625" style="10" customWidth="1"/>
    <col min="15620" max="15620" width="4.85546875" style="10" customWidth="1"/>
    <col min="15621" max="15622" width="4.7109375" style="10" customWidth="1"/>
    <col min="15623" max="15623" width="5" style="10" customWidth="1"/>
    <col min="15624" max="15624" width="6.28515625" style="10" customWidth="1"/>
    <col min="15625" max="15626" width="4.5703125" style="10" customWidth="1"/>
    <col min="15627" max="15627" width="5.85546875" style="10" customWidth="1"/>
    <col min="15628" max="15643" width="4.42578125" style="10" customWidth="1"/>
    <col min="15644" max="15645" width="8.42578125" style="10" customWidth="1"/>
    <col min="15646" max="15870" width="9.140625" style="10"/>
    <col min="15871" max="15871" width="4.7109375" style="10" customWidth="1"/>
    <col min="15872" max="15872" width="22.140625" style="10" customWidth="1"/>
    <col min="15873" max="15873" width="4.85546875" style="10" customWidth="1"/>
    <col min="15874" max="15874" width="5" style="10" customWidth="1"/>
    <col min="15875" max="15875" width="5.140625" style="10" customWidth="1"/>
    <col min="15876" max="15876" width="4.85546875" style="10" customWidth="1"/>
    <col min="15877" max="15878" width="4.7109375" style="10" customWidth="1"/>
    <col min="15879" max="15879" width="5" style="10" customWidth="1"/>
    <col min="15880" max="15880" width="6.28515625" style="10" customWidth="1"/>
    <col min="15881" max="15882" width="4.5703125" style="10" customWidth="1"/>
    <col min="15883" max="15883" width="5.85546875" style="10" customWidth="1"/>
    <col min="15884" max="15899" width="4.42578125" style="10" customWidth="1"/>
    <col min="15900" max="15901" width="8.42578125" style="10" customWidth="1"/>
    <col min="15902" max="16126" width="9.140625" style="10"/>
    <col min="16127" max="16127" width="4.7109375" style="10" customWidth="1"/>
    <col min="16128" max="16128" width="22.140625" style="10" customWidth="1"/>
    <col min="16129" max="16129" width="4.85546875" style="10" customWidth="1"/>
    <col min="16130" max="16130" width="5" style="10" customWidth="1"/>
    <col min="16131" max="16131" width="5.140625" style="10" customWidth="1"/>
    <col min="16132" max="16132" width="4.85546875" style="10" customWidth="1"/>
    <col min="16133" max="16134" width="4.7109375" style="10" customWidth="1"/>
    <col min="16135" max="16135" width="5" style="10" customWidth="1"/>
    <col min="16136" max="16136" width="6.28515625" style="10" customWidth="1"/>
    <col min="16137" max="16138" width="4.5703125" style="10" customWidth="1"/>
    <col min="16139" max="16139" width="5.85546875" style="10" customWidth="1"/>
    <col min="16140" max="16155" width="4.42578125" style="10" customWidth="1"/>
    <col min="16156" max="16157" width="8.42578125" style="10" customWidth="1"/>
    <col min="16158" max="16384" width="9.140625" style="10"/>
  </cols>
  <sheetData>
    <row r="1" spans="1:35" ht="18.75" x14ac:dyDescent="0.3">
      <c r="A1" s="195" t="s">
        <v>68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</row>
    <row r="2" spans="1:35" ht="18.75" x14ac:dyDescent="0.3">
      <c r="A2" s="195" t="s">
        <v>110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</row>
    <row r="4" spans="1:35" x14ac:dyDescent="0.25">
      <c r="B4" s="11" t="s">
        <v>86</v>
      </c>
      <c r="C4" s="11"/>
      <c r="AG4" s="196" t="s">
        <v>0</v>
      </c>
      <c r="AH4" s="196"/>
      <c r="AI4" s="196"/>
    </row>
    <row r="5" spans="1:35" x14ac:dyDescent="0.25">
      <c r="B5" s="10" t="s">
        <v>1</v>
      </c>
      <c r="C5" s="10">
        <f>COUNTIF(AE9:AE23,"2")+COUNTIF(AE9:AE23,"3")+COUNTIF(AE9:AE23,"4")+COUNTIF(AE9:AE23,"5")</f>
        <v>15</v>
      </c>
      <c r="AG5" s="196"/>
      <c r="AH5" s="196"/>
      <c r="AI5" s="196"/>
    </row>
    <row r="6" spans="1:35" ht="15.75" thickBot="1" x14ac:dyDescent="0.3">
      <c r="AG6" s="196"/>
      <c r="AH6" s="196"/>
      <c r="AI6" s="196"/>
    </row>
    <row r="7" spans="1:35" x14ac:dyDescent="0.25">
      <c r="A7" s="13"/>
      <c r="B7" s="13"/>
      <c r="C7" s="190" t="s">
        <v>2</v>
      </c>
      <c r="D7" s="191"/>
      <c r="E7" s="191"/>
      <c r="F7" s="191"/>
      <c r="G7" s="192"/>
      <c r="H7" s="190" t="s">
        <v>3</v>
      </c>
      <c r="I7" s="191"/>
      <c r="J7" s="191"/>
      <c r="K7" s="191"/>
      <c r="L7" s="191"/>
      <c r="M7" s="191"/>
      <c r="N7" s="191"/>
      <c r="O7" s="191"/>
      <c r="P7" s="191"/>
      <c r="Q7" s="197" t="s">
        <v>4</v>
      </c>
      <c r="R7" s="199" t="s">
        <v>5</v>
      </c>
      <c r="S7" s="199"/>
      <c r="T7" s="199"/>
      <c r="U7" s="199"/>
      <c r="V7" s="199"/>
      <c r="W7" s="197" t="s">
        <v>4</v>
      </c>
      <c r="X7" s="200" t="s">
        <v>6</v>
      </c>
      <c r="Y7" s="200"/>
      <c r="Z7" s="200"/>
      <c r="AA7" s="200"/>
      <c r="AB7" s="200"/>
      <c r="AC7" s="201"/>
      <c r="AD7" s="202" t="s">
        <v>7</v>
      </c>
      <c r="AE7" s="204" t="s">
        <v>8</v>
      </c>
      <c r="AG7" s="196"/>
      <c r="AH7" s="196"/>
      <c r="AI7" s="196"/>
    </row>
    <row r="8" spans="1:35" ht="15.75" thickBot="1" x14ac:dyDescent="0.3">
      <c r="A8" s="14" t="s">
        <v>9</v>
      </c>
      <c r="B8" s="14" t="s">
        <v>10</v>
      </c>
      <c r="C8" s="14">
        <v>1</v>
      </c>
      <c r="D8" s="14">
        <v>2</v>
      </c>
      <c r="E8" s="14">
        <v>3</v>
      </c>
      <c r="F8" s="14">
        <v>4</v>
      </c>
      <c r="G8" s="14">
        <v>5</v>
      </c>
      <c r="H8" s="15">
        <v>6</v>
      </c>
      <c r="I8" s="15">
        <v>7</v>
      </c>
      <c r="J8" s="15">
        <v>8</v>
      </c>
      <c r="K8" s="15">
        <v>9</v>
      </c>
      <c r="L8" s="15">
        <v>10</v>
      </c>
      <c r="M8" s="15">
        <v>11</v>
      </c>
      <c r="N8" s="15">
        <v>12</v>
      </c>
      <c r="O8" s="15">
        <v>13</v>
      </c>
      <c r="P8" s="70">
        <v>14</v>
      </c>
      <c r="Q8" s="198"/>
      <c r="R8" s="73">
        <v>15</v>
      </c>
      <c r="S8" s="14">
        <v>16</v>
      </c>
      <c r="T8" s="15">
        <v>17</v>
      </c>
      <c r="U8" s="15">
        <v>18</v>
      </c>
      <c r="V8" s="70">
        <v>19</v>
      </c>
      <c r="W8" s="198"/>
      <c r="X8" s="73">
        <v>20</v>
      </c>
      <c r="Y8" s="15">
        <v>21</v>
      </c>
      <c r="Z8" s="15">
        <v>22</v>
      </c>
      <c r="AA8" s="15">
        <v>23</v>
      </c>
      <c r="AB8" s="15">
        <v>24</v>
      </c>
      <c r="AC8" s="15">
        <v>25</v>
      </c>
      <c r="AD8" s="203"/>
      <c r="AE8" s="205"/>
      <c r="AG8" s="196"/>
      <c r="AH8" s="196"/>
      <c r="AI8" s="196"/>
    </row>
    <row r="9" spans="1:35" ht="15.75" x14ac:dyDescent="0.25">
      <c r="A9" s="61">
        <v>1</v>
      </c>
      <c r="B9" s="62"/>
      <c r="C9" s="63">
        <v>1</v>
      </c>
      <c r="D9" s="63">
        <v>0</v>
      </c>
      <c r="E9" s="63">
        <v>1</v>
      </c>
      <c r="F9" s="63">
        <v>1</v>
      </c>
      <c r="G9" s="63">
        <v>0</v>
      </c>
      <c r="H9" s="63">
        <v>1</v>
      </c>
      <c r="I9" s="63">
        <v>1</v>
      </c>
      <c r="J9" s="63">
        <v>1</v>
      </c>
      <c r="K9" s="63">
        <v>1</v>
      </c>
      <c r="L9" s="63">
        <v>1</v>
      </c>
      <c r="M9" s="63">
        <v>1</v>
      </c>
      <c r="N9" s="63">
        <v>1</v>
      </c>
      <c r="O9" s="63">
        <v>1</v>
      </c>
      <c r="P9" s="68">
        <v>0</v>
      </c>
      <c r="Q9" s="74">
        <f t="shared" ref="Q9:Q23" si="0">SUM(C9:P9)</f>
        <v>11</v>
      </c>
      <c r="R9" s="71">
        <v>0</v>
      </c>
      <c r="S9" s="65">
        <v>0</v>
      </c>
      <c r="T9" s="65">
        <v>1</v>
      </c>
      <c r="U9" s="65">
        <v>1</v>
      </c>
      <c r="V9" s="76">
        <v>1</v>
      </c>
      <c r="W9" s="74">
        <f t="shared" ref="W9:W23" si="1">SUM(R9:V9)</f>
        <v>3</v>
      </c>
      <c r="X9" s="78">
        <v>2</v>
      </c>
      <c r="Y9" s="63">
        <v>0</v>
      </c>
      <c r="Z9" s="63">
        <v>0</v>
      </c>
      <c r="AA9" s="65">
        <v>0</v>
      </c>
      <c r="AB9" s="65">
        <v>0</v>
      </c>
      <c r="AC9" s="65" t="s">
        <v>11</v>
      </c>
      <c r="AD9" s="64">
        <f t="shared" ref="AD9:AD23" si="2">SUM(Q9,W9,X9:AC9)</f>
        <v>16</v>
      </c>
      <c r="AE9" s="64">
        <f t="shared" ref="AE9:AE23" si="3">IF(AND(AD9&gt;7,AD9&lt;15,W9&gt;1),3,IF(AND(AD9&gt;14,AD9&lt;22,W9&gt;1),4,IF(AND(AD9&gt;21,W9&gt;1),5,2)))</f>
        <v>4</v>
      </c>
      <c r="AG9" s="196"/>
      <c r="AH9" s="196"/>
      <c r="AI9" s="196"/>
    </row>
    <row r="10" spans="1:35" ht="15.75" x14ac:dyDescent="0.25">
      <c r="A10" s="61">
        <v>2</v>
      </c>
      <c r="B10" s="62"/>
      <c r="C10" s="66">
        <v>1</v>
      </c>
      <c r="D10" s="66">
        <v>1</v>
      </c>
      <c r="E10" s="66">
        <v>0</v>
      </c>
      <c r="F10" s="66">
        <v>1</v>
      </c>
      <c r="G10" s="66">
        <v>0</v>
      </c>
      <c r="H10" s="66">
        <v>1</v>
      </c>
      <c r="I10" s="66">
        <v>1</v>
      </c>
      <c r="J10" s="66">
        <v>1</v>
      </c>
      <c r="K10" s="66">
        <v>1</v>
      </c>
      <c r="L10" s="66">
        <v>1</v>
      </c>
      <c r="M10" s="66">
        <v>1</v>
      </c>
      <c r="N10" s="66">
        <v>1</v>
      </c>
      <c r="O10" s="66">
        <v>1</v>
      </c>
      <c r="P10" s="69">
        <v>1</v>
      </c>
      <c r="Q10" s="75">
        <f t="shared" si="0"/>
        <v>12</v>
      </c>
      <c r="R10" s="72">
        <v>1</v>
      </c>
      <c r="S10" s="67">
        <v>1</v>
      </c>
      <c r="T10" s="67">
        <v>0</v>
      </c>
      <c r="U10" s="67">
        <v>1</v>
      </c>
      <c r="V10" s="77">
        <v>1</v>
      </c>
      <c r="W10" s="75">
        <f t="shared" si="1"/>
        <v>4</v>
      </c>
      <c r="X10" s="79">
        <v>0</v>
      </c>
      <c r="Y10" s="66">
        <v>0</v>
      </c>
      <c r="Z10" s="66" t="s">
        <v>11</v>
      </c>
      <c r="AA10" s="67" t="s">
        <v>11</v>
      </c>
      <c r="AB10" s="67" t="s">
        <v>11</v>
      </c>
      <c r="AC10" s="67" t="s">
        <v>11</v>
      </c>
      <c r="AD10" s="64">
        <f t="shared" si="2"/>
        <v>16</v>
      </c>
      <c r="AE10" s="64">
        <f t="shared" si="3"/>
        <v>4</v>
      </c>
      <c r="AG10" s="196"/>
      <c r="AH10" s="196"/>
      <c r="AI10" s="196"/>
    </row>
    <row r="11" spans="1:35" ht="15.75" x14ac:dyDescent="0.25">
      <c r="A11" s="61">
        <v>3</v>
      </c>
      <c r="B11" s="62"/>
      <c r="C11" s="63">
        <v>1</v>
      </c>
      <c r="D11" s="63">
        <v>1</v>
      </c>
      <c r="E11" s="63">
        <v>1</v>
      </c>
      <c r="F11" s="63">
        <v>1</v>
      </c>
      <c r="G11" s="63">
        <v>0</v>
      </c>
      <c r="H11" s="63">
        <v>0</v>
      </c>
      <c r="I11" s="63">
        <v>1</v>
      </c>
      <c r="J11" s="63">
        <v>1</v>
      </c>
      <c r="K11" s="63">
        <v>1</v>
      </c>
      <c r="L11" s="63">
        <v>1</v>
      </c>
      <c r="M11" s="63">
        <v>0</v>
      </c>
      <c r="N11" s="63">
        <v>1</v>
      </c>
      <c r="O11" s="63">
        <v>1</v>
      </c>
      <c r="P11" s="68">
        <v>0</v>
      </c>
      <c r="Q11" s="75">
        <f>SUM(C11:P11)</f>
        <v>10</v>
      </c>
      <c r="R11" s="71">
        <v>1</v>
      </c>
      <c r="S11" s="65">
        <v>1</v>
      </c>
      <c r="T11" s="65">
        <v>1</v>
      </c>
      <c r="U11" s="65">
        <v>1</v>
      </c>
      <c r="V11" s="76">
        <v>1</v>
      </c>
      <c r="W11" s="75">
        <f t="shared" si="1"/>
        <v>5</v>
      </c>
      <c r="X11" s="78">
        <v>0</v>
      </c>
      <c r="Y11" s="63">
        <v>0</v>
      </c>
      <c r="Z11" s="63" t="s">
        <v>11</v>
      </c>
      <c r="AA11" s="65">
        <v>0</v>
      </c>
      <c r="AB11" s="65">
        <v>0</v>
      </c>
      <c r="AC11" s="65" t="s">
        <v>11</v>
      </c>
      <c r="AD11" s="64">
        <f t="shared" si="2"/>
        <v>15</v>
      </c>
      <c r="AE11" s="64">
        <f t="shared" si="3"/>
        <v>4</v>
      </c>
    </row>
    <row r="12" spans="1:35" ht="15.75" x14ac:dyDescent="0.25">
      <c r="A12" s="61">
        <v>4</v>
      </c>
      <c r="B12" s="62"/>
      <c r="C12" s="66">
        <v>1</v>
      </c>
      <c r="D12" s="66">
        <v>0</v>
      </c>
      <c r="E12" s="66">
        <v>1</v>
      </c>
      <c r="F12" s="66">
        <v>0</v>
      </c>
      <c r="G12" s="66">
        <v>0</v>
      </c>
      <c r="H12" s="66">
        <v>0</v>
      </c>
      <c r="I12" s="66">
        <v>1</v>
      </c>
      <c r="J12" s="66">
        <v>1</v>
      </c>
      <c r="K12" s="66">
        <v>1</v>
      </c>
      <c r="L12" s="66">
        <v>1</v>
      </c>
      <c r="M12" s="66">
        <v>0</v>
      </c>
      <c r="N12" s="66">
        <v>0</v>
      </c>
      <c r="O12" s="66">
        <v>0</v>
      </c>
      <c r="P12" s="69">
        <v>0</v>
      </c>
      <c r="Q12" s="75">
        <f t="shared" si="0"/>
        <v>6</v>
      </c>
      <c r="R12" s="72">
        <v>0</v>
      </c>
      <c r="S12" s="67">
        <v>1</v>
      </c>
      <c r="T12" s="67">
        <v>0</v>
      </c>
      <c r="U12" s="67">
        <v>1</v>
      </c>
      <c r="V12" s="77">
        <v>0</v>
      </c>
      <c r="W12" s="75">
        <f t="shared" si="1"/>
        <v>2</v>
      </c>
      <c r="X12" s="79">
        <v>1</v>
      </c>
      <c r="Y12" s="66">
        <v>0</v>
      </c>
      <c r="Z12" s="66">
        <v>0</v>
      </c>
      <c r="AA12" s="67">
        <v>0</v>
      </c>
      <c r="AB12" s="67">
        <v>0</v>
      </c>
      <c r="AC12" s="67" t="s">
        <v>11</v>
      </c>
      <c r="AD12" s="64">
        <f t="shared" si="2"/>
        <v>9</v>
      </c>
      <c r="AE12" s="64">
        <f t="shared" si="3"/>
        <v>3</v>
      </c>
    </row>
    <row r="13" spans="1:35" ht="15.75" x14ac:dyDescent="0.25">
      <c r="A13" s="61">
        <v>5</v>
      </c>
      <c r="B13" s="62"/>
      <c r="C13" s="66">
        <v>1</v>
      </c>
      <c r="D13" s="66">
        <v>1</v>
      </c>
      <c r="E13" s="66">
        <v>1</v>
      </c>
      <c r="F13" s="66">
        <v>0</v>
      </c>
      <c r="G13" s="66">
        <v>0</v>
      </c>
      <c r="H13" s="66">
        <v>1</v>
      </c>
      <c r="I13" s="66">
        <v>1</v>
      </c>
      <c r="J13" s="66">
        <v>1</v>
      </c>
      <c r="K13" s="66">
        <v>1</v>
      </c>
      <c r="L13" s="66">
        <v>1</v>
      </c>
      <c r="M13" s="66">
        <v>1</v>
      </c>
      <c r="N13" s="66">
        <v>1</v>
      </c>
      <c r="O13" s="66">
        <v>1</v>
      </c>
      <c r="P13" s="69">
        <v>0</v>
      </c>
      <c r="Q13" s="75">
        <f t="shared" si="0"/>
        <v>11</v>
      </c>
      <c r="R13" s="72">
        <v>1</v>
      </c>
      <c r="S13" s="67">
        <v>1</v>
      </c>
      <c r="T13" s="67">
        <v>1</v>
      </c>
      <c r="U13" s="67">
        <v>1</v>
      </c>
      <c r="V13" s="77">
        <v>0</v>
      </c>
      <c r="W13" s="75">
        <f t="shared" si="1"/>
        <v>4</v>
      </c>
      <c r="X13" s="79">
        <v>1</v>
      </c>
      <c r="Y13" s="66">
        <v>2</v>
      </c>
      <c r="Z13" s="66">
        <v>0</v>
      </c>
      <c r="AA13" s="67">
        <v>0</v>
      </c>
      <c r="AB13" s="67">
        <v>0</v>
      </c>
      <c r="AC13" s="67" t="s">
        <v>11</v>
      </c>
      <c r="AD13" s="64">
        <f t="shared" si="2"/>
        <v>18</v>
      </c>
      <c r="AE13" s="64">
        <f t="shared" si="3"/>
        <v>4</v>
      </c>
    </row>
    <row r="14" spans="1:35" ht="15.75" x14ac:dyDescent="0.25">
      <c r="A14" s="61">
        <v>6</v>
      </c>
      <c r="B14" s="62"/>
      <c r="C14" s="63">
        <v>1</v>
      </c>
      <c r="D14" s="63">
        <v>1</v>
      </c>
      <c r="E14" s="63">
        <v>1</v>
      </c>
      <c r="F14" s="63">
        <v>0</v>
      </c>
      <c r="G14" s="63">
        <v>0</v>
      </c>
      <c r="H14" s="63">
        <v>1</v>
      </c>
      <c r="I14" s="63">
        <v>1</v>
      </c>
      <c r="J14" s="63">
        <v>1</v>
      </c>
      <c r="K14" s="63">
        <v>1</v>
      </c>
      <c r="L14" s="63">
        <v>1</v>
      </c>
      <c r="M14" s="63">
        <v>0</v>
      </c>
      <c r="N14" s="63">
        <v>1</v>
      </c>
      <c r="O14" s="63">
        <v>1</v>
      </c>
      <c r="P14" s="68">
        <v>0</v>
      </c>
      <c r="Q14" s="75">
        <f t="shared" si="0"/>
        <v>10</v>
      </c>
      <c r="R14" s="71">
        <v>1</v>
      </c>
      <c r="S14" s="65">
        <v>1</v>
      </c>
      <c r="T14" s="65">
        <v>1</v>
      </c>
      <c r="U14" s="65">
        <v>1</v>
      </c>
      <c r="V14" s="76">
        <v>1</v>
      </c>
      <c r="W14" s="75">
        <f t="shared" si="1"/>
        <v>5</v>
      </c>
      <c r="X14" s="78" t="s">
        <v>11</v>
      </c>
      <c r="Y14" s="63" t="s">
        <v>11</v>
      </c>
      <c r="Z14" s="63" t="s">
        <v>11</v>
      </c>
      <c r="AA14" s="65" t="s">
        <v>11</v>
      </c>
      <c r="AB14" s="65" t="s">
        <v>11</v>
      </c>
      <c r="AC14" s="65" t="s">
        <v>11</v>
      </c>
      <c r="AD14" s="64">
        <f t="shared" si="2"/>
        <v>15</v>
      </c>
      <c r="AE14" s="64">
        <f t="shared" si="3"/>
        <v>4</v>
      </c>
    </row>
    <row r="15" spans="1:35" ht="15.75" x14ac:dyDescent="0.25">
      <c r="A15" s="61">
        <v>7</v>
      </c>
      <c r="B15" s="62"/>
      <c r="C15" s="63">
        <v>1</v>
      </c>
      <c r="D15" s="63">
        <v>1</v>
      </c>
      <c r="E15" s="63">
        <v>1</v>
      </c>
      <c r="F15" s="63">
        <v>0</v>
      </c>
      <c r="G15" s="63">
        <v>0</v>
      </c>
      <c r="H15" s="63">
        <v>0</v>
      </c>
      <c r="I15" s="63">
        <v>1</v>
      </c>
      <c r="J15" s="63">
        <v>1</v>
      </c>
      <c r="K15" s="63">
        <v>0</v>
      </c>
      <c r="L15" s="63">
        <v>1</v>
      </c>
      <c r="M15" s="63">
        <v>1</v>
      </c>
      <c r="N15" s="63">
        <v>1</v>
      </c>
      <c r="O15" s="63">
        <v>1</v>
      </c>
      <c r="P15" s="68">
        <v>1</v>
      </c>
      <c r="Q15" s="75">
        <f t="shared" si="0"/>
        <v>10</v>
      </c>
      <c r="R15" s="71">
        <v>1</v>
      </c>
      <c r="S15" s="65">
        <v>1</v>
      </c>
      <c r="T15" s="65">
        <v>0</v>
      </c>
      <c r="U15" s="65">
        <v>1</v>
      </c>
      <c r="V15" s="76">
        <v>0</v>
      </c>
      <c r="W15" s="75">
        <f t="shared" si="1"/>
        <v>3</v>
      </c>
      <c r="X15" s="78">
        <v>0</v>
      </c>
      <c r="Y15" s="63" t="s">
        <v>11</v>
      </c>
      <c r="Z15" s="63" t="s">
        <v>11</v>
      </c>
      <c r="AA15" s="65">
        <v>0</v>
      </c>
      <c r="AB15" s="65" t="s">
        <v>11</v>
      </c>
      <c r="AC15" s="65" t="s">
        <v>11</v>
      </c>
      <c r="AD15" s="64">
        <f t="shared" si="2"/>
        <v>13</v>
      </c>
      <c r="AE15" s="64">
        <f t="shared" si="3"/>
        <v>3</v>
      </c>
    </row>
    <row r="16" spans="1:35" ht="15.75" x14ac:dyDescent="0.25">
      <c r="A16" s="61">
        <v>8</v>
      </c>
      <c r="B16" s="62"/>
      <c r="C16" s="63">
        <v>1</v>
      </c>
      <c r="D16" s="63">
        <v>1</v>
      </c>
      <c r="E16" s="63">
        <v>1</v>
      </c>
      <c r="F16" s="63">
        <v>1</v>
      </c>
      <c r="G16" s="63">
        <v>0</v>
      </c>
      <c r="H16" s="63">
        <v>0</v>
      </c>
      <c r="I16" s="63">
        <v>1</v>
      </c>
      <c r="J16" s="63">
        <v>1</v>
      </c>
      <c r="K16" s="63">
        <v>1</v>
      </c>
      <c r="L16" s="63">
        <v>1</v>
      </c>
      <c r="M16" s="63">
        <v>1</v>
      </c>
      <c r="N16" s="63">
        <v>1</v>
      </c>
      <c r="O16" s="63">
        <v>1</v>
      </c>
      <c r="P16" s="68">
        <v>1</v>
      </c>
      <c r="Q16" s="75">
        <f t="shared" si="0"/>
        <v>12</v>
      </c>
      <c r="R16" s="71">
        <v>1</v>
      </c>
      <c r="S16" s="65">
        <v>0</v>
      </c>
      <c r="T16" s="65">
        <v>1</v>
      </c>
      <c r="U16" s="65">
        <v>1</v>
      </c>
      <c r="V16" s="76">
        <v>0</v>
      </c>
      <c r="W16" s="75">
        <f t="shared" si="1"/>
        <v>3</v>
      </c>
      <c r="X16" s="78">
        <v>0</v>
      </c>
      <c r="Y16" s="63">
        <v>0</v>
      </c>
      <c r="Z16" s="63">
        <v>0</v>
      </c>
      <c r="AA16" s="65" t="s">
        <v>11</v>
      </c>
      <c r="AB16" s="65" t="s">
        <v>11</v>
      </c>
      <c r="AC16" s="65" t="s">
        <v>11</v>
      </c>
      <c r="AD16" s="64">
        <f t="shared" si="2"/>
        <v>15</v>
      </c>
      <c r="AE16" s="64">
        <f t="shared" si="3"/>
        <v>4</v>
      </c>
    </row>
    <row r="17" spans="1:31" ht="15.75" x14ac:dyDescent="0.25">
      <c r="A17" s="61">
        <v>9</v>
      </c>
      <c r="B17" s="62"/>
      <c r="C17" s="66">
        <v>1</v>
      </c>
      <c r="D17" s="66">
        <v>0</v>
      </c>
      <c r="E17" s="66">
        <v>0</v>
      </c>
      <c r="F17" s="66">
        <v>1</v>
      </c>
      <c r="G17" s="66">
        <v>0</v>
      </c>
      <c r="H17" s="66">
        <v>1</v>
      </c>
      <c r="I17" s="66">
        <v>1</v>
      </c>
      <c r="J17" s="66">
        <v>1</v>
      </c>
      <c r="K17" s="66">
        <v>1</v>
      </c>
      <c r="L17" s="66">
        <v>1</v>
      </c>
      <c r="M17" s="66">
        <v>1</v>
      </c>
      <c r="N17" s="66">
        <v>1</v>
      </c>
      <c r="O17" s="66">
        <v>1</v>
      </c>
      <c r="P17" s="69">
        <v>1</v>
      </c>
      <c r="Q17" s="75">
        <f t="shared" si="0"/>
        <v>11</v>
      </c>
      <c r="R17" s="72">
        <v>1</v>
      </c>
      <c r="S17" s="67">
        <v>1</v>
      </c>
      <c r="T17" s="67">
        <v>1</v>
      </c>
      <c r="U17" s="67">
        <v>0</v>
      </c>
      <c r="V17" s="77">
        <v>0</v>
      </c>
      <c r="W17" s="75">
        <f t="shared" si="1"/>
        <v>3</v>
      </c>
      <c r="X17" s="79">
        <v>0</v>
      </c>
      <c r="Y17" s="66">
        <v>0</v>
      </c>
      <c r="Z17" s="66" t="s">
        <v>11</v>
      </c>
      <c r="AA17" s="67" t="s">
        <v>11</v>
      </c>
      <c r="AB17" s="67" t="s">
        <v>11</v>
      </c>
      <c r="AC17" s="67" t="s">
        <v>11</v>
      </c>
      <c r="AD17" s="64">
        <f t="shared" si="2"/>
        <v>14</v>
      </c>
      <c r="AE17" s="64">
        <f t="shared" si="3"/>
        <v>3</v>
      </c>
    </row>
    <row r="18" spans="1:31" ht="15.75" x14ac:dyDescent="0.25">
      <c r="A18" s="61">
        <v>10</v>
      </c>
      <c r="B18" s="62"/>
      <c r="C18" s="66">
        <v>1</v>
      </c>
      <c r="D18" s="66">
        <v>1</v>
      </c>
      <c r="E18" s="66">
        <v>1</v>
      </c>
      <c r="F18" s="66">
        <v>1</v>
      </c>
      <c r="G18" s="66">
        <v>0</v>
      </c>
      <c r="H18" s="66">
        <v>0</v>
      </c>
      <c r="I18" s="66">
        <v>1</v>
      </c>
      <c r="J18" s="66">
        <v>1</v>
      </c>
      <c r="K18" s="66">
        <v>1</v>
      </c>
      <c r="L18" s="66">
        <v>1</v>
      </c>
      <c r="M18" s="66">
        <v>0</v>
      </c>
      <c r="N18" s="66">
        <v>1</v>
      </c>
      <c r="O18" s="66">
        <v>1</v>
      </c>
      <c r="P18" s="69">
        <v>1</v>
      </c>
      <c r="Q18" s="75">
        <f t="shared" si="0"/>
        <v>11</v>
      </c>
      <c r="R18" s="72">
        <v>1</v>
      </c>
      <c r="S18" s="67">
        <v>1</v>
      </c>
      <c r="T18" s="67">
        <v>1</v>
      </c>
      <c r="U18" s="67">
        <v>1</v>
      </c>
      <c r="V18" s="77">
        <v>1</v>
      </c>
      <c r="W18" s="75">
        <f t="shared" si="1"/>
        <v>5</v>
      </c>
      <c r="X18" s="79">
        <v>0</v>
      </c>
      <c r="Y18" s="66">
        <v>0</v>
      </c>
      <c r="Z18" s="66">
        <v>1</v>
      </c>
      <c r="AA18" s="67" t="s">
        <v>11</v>
      </c>
      <c r="AB18" s="67" t="s">
        <v>11</v>
      </c>
      <c r="AC18" s="67" t="s">
        <v>11</v>
      </c>
      <c r="AD18" s="64">
        <f t="shared" si="2"/>
        <v>17</v>
      </c>
      <c r="AE18" s="64">
        <f t="shared" si="3"/>
        <v>4</v>
      </c>
    </row>
    <row r="19" spans="1:31" ht="15.75" x14ac:dyDescent="0.25">
      <c r="A19" s="61">
        <v>11</v>
      </c>
      <c r="B19" s="62"/>
      <c r="C19" s="66">
        <v>1</v>
      </c>
      <c r="D19" s="66">
        <v>1</v>
      </c>
      <c r="E19" s="66">
        <v>1</v>
      </c>
      <c r="F19" s="66">
        <v>0</v>
      </c>
      <c r="G19" s="66">
        <v>0</v>
      </c>
      <c r="H19" s="66">
        <v>1</v>
      </c>
      <c r="I19" s="66">
        <v>1</v>
      </c>
      <c r="J19" s="66">
        <v>1</v>
      </c>
      <c r="K19" s="66">
        <v>0</v>
      </c>
      <c r="L19" s="66">
        <v>1</v>
      </c>
      <c r="M19" s="66">
        <v>0</v>
      </c>
      <c r="N19" s="66">
        <v>0</v>
      </c>
      <c r="O19" s="66">
        <v>0</v>
      </c>
      <c r="P19" s="69">
        <v>1</v>
      </c>
      <c r="Q19" s="75">
        <f t="shared" si="0"/>
        <v>8</v>
      </c>
      <c r="R19" s="72">
        <v>1</v>
      </c>
      <c r="S19" s="67">
        <v>1</v>
      </c>
      <c r="T19" s="67">
        <v>0</v>
      </c>
      <c r="U19" s="67">
        <v>1</v>
      </c>
      <c r="V19" s="77">
        <v>0</v>
      </c>
      <c r="W19" s="75">
        <f t="shared" si="1"/>
        <v>3</v>
      </c>
      <c r="X19" s="79">
        <v>2</v>
      </c>
      <c r="Y19" s="66">
        <v>0</v>
      </c>
      <c r="Z19" s="66" t="s">
        <v>11</v>
      </c>
      <c r="AA19" s="67" t="s">
        <v>11</v>
      </c>
      <c r="AB19" s="67" t="s">
        <v>11</v>
      </c>
      <c r="AC19" s="67" t="s">
        <v>11</v>
      </c>
      <c r="AD19" s="64">
        <f t="shared" si="2"/>
        <v>13</v>
      </c>
      <c r="AE19" s="64">
        <f t="shared" si="3"/>
        <v>3</v>
      </c>
    </row>
    <row r="20" spans="1:31" ht="15.75" x14ac:dyDescent="0.25">
      <c r="A20" s="61">
        <v>12</v>
      </c>
      <c r="B20" s="62"/>
      <c r="C20" s="63">
        <v>1</v>
      </c>
      <c r="D20" s="63">
        <v>1</v>
      </c>
      <c r="E20" s="63">
        <v>1</v>
      </c>
      <c r="F20" s="63">
        <v>1</v>
      </c>
      <c r="G20" s="63">
        <v>0</v>
      </c>
      <c r="H20" s="63">
        <v>1</v>
      </c>
      <c r="I20" s="63">
        <v>1</v>
      </c>
      <c r="J20" s="63">
        <v>1</v>
      </c>
      <c r="K20" s="63">
        <v>1</v>
      </c>
      <c r="L20" s="63">
        <v>1</v>
      </c>
      <c r="M20" s="63">
        <v>1</v>
      </c>
      <c r="N20" s="63">
        <v>1</v>
      </c>
      <c r="O20" s="63">
        <v>1</v>
      </c>
      <c r="P20" s="68">
        <v>1</v>
      </c>
      <c r="Q20" s="75">
        <f t="shared" si="0"/>
        <v>13</v>
      </c>
      <c r="R20" s="71">
        <v>1</v>
      </c>
      <c r="S20" s="65">
        <v>0</v>
      </c>
      <c r="T20" s="65">
        <v>0</v>
      </c>
      <c r="U20" s="65">
        <v>1</v>
      </c>
      <c r="V20" s="76">
        <v>1</v>
      </c>
      <c r="W20" s="75">
        <f t="shared" si="1"/>
        <v>3</v>
      </c>
      <c r="X20" s="78">
        <v>0</v>
      </c>
      <c r="Y20" s="63">
        <v>0</v>
      </c>
      <c r="Z20" s="63" t="s">
        <v>11</v>
      </c>
      <c r="AA20" s="65" t="s">
        <v>11</v>
      </c>
      <c r="AB20" s="65" t="s">
        <v>11</v>
      </c>
      <c r="AC20" s="65" t="s">
        <v>11</v>
      </c>
      <c r="AD20" s="64">
        <f t="shared" si="2"/>
        <v>16</v>
      </c>
      <c r="AE20" s="64">
        <f t="shared" si="3"/>
        <v>4</v>
      </c>
    </row>
    <row r="21" spans="1:31" ht="15.75" x14ac:dyDescent="0.25">
      <c r="A21" s="61">
        <v>13</v>
      </c>
      <c r="B21" s="62"/>
      <c r="C21" s="66">
        <v>1</v>
      </c>
      <c r="D21" s="66">
        <v>0</v>
      </c>
      <c r="E21" s="66">
        <v>1</v>
      </c>
      <c r="F21" s="66">
        <v>1</v>
      </c>
      <c r="G21" s="66">
        <v>0</v>
      </c>
      <c r="H21" s="66">
        <v>1</v>
      </c>
      <c r="I21" s="66">
        <v>1</v>
      </c>
      <c r="J21" s="66">
        <v>1</v>
      </c>
      <c r="K21" s="66">
        <v>0</v>
      </c>
      <c r="L21" s="66">
        <v>1</v>
      </c>
      <c r="M21" s="66">
        <v>0</v>
      </c>
      <c r="N21" s="66">
        <v>1</v>
      </c>
      <c r="O21" s="66">
        <v>1</v>
      </c>
      <c r="P21" s="69">
        <v>1</v>
      </c>
      <c r="Q21" s="75">
        <f t="shared" si="0"/>
        <v>10</v>
      </c>
      <c r="R21" s="72">
        <v>1</v>
      </c>
      <c r="S21" s="67">
        <v>0</v>
      </c>
      <c r="T21" s="67">
        <v>1</v>
      </c>
      <c r="U21" s="67">
        <v>1</v>
      </c>
      <c r="V21" s="77">
        <v>1</v>
      </c>
      <c r="W21" s="75">
        <f t="shared" si="1"/>
        <v>4</v>
      </c>
      <c r="X21" s="79">
        <v>0</v>
      </c>
      <c r="Y21" s="66">
        <v>0</v>
      </c>
      <c r="Z21" s="66" t="s">
        <v>11</v>
      </c>
      <c r="AA21" s="67" t="s">
        <v>11</v>
      </c>
      <c r="AB21" s="67" t="s">
        <v>11</v>
      </c>
      <c r="AC21" s="67" t="s">
        <v>11</v>
      </c>
      <c r="AD21" s="64">
        <f t="shared" si="2"/>
        <v>14</v>
      </c>
      <c r="AE21" s="64">
        <f t="shared" si="3"/>
        <v>3</v>
      </c>
    </row>
    <row r="22" spans="1:31" ht="15.75" x14ac:dyDescent="0.25">
      <c r="A22" s="61">
        <v>14</v>
      </c>
      <c r="B22" s="62"/>
      <c r="C22" s="66">
        <v>1</v>
      </c>
      <c r="D22" s="66">
        <v>1</v>
      </c>
      <c r="E22" s="66">
        <v>1</v>
      </c>
      <c r="F22" s="66">
        <v>1</v>
      </c>
      <c r="G22" s="66">
        <v>0</v>
      </c>
      <c r="H22" s="66">
        <v>1</v>
      </c>
      <c r="I22" s="66">
        <v>1</v>
      </c>
      <c r="J22" s="66">
        <v>1</v>
      </c>
      <c r="K22" s="66">
        <v>0</v>
      </c>
      <c r="L22" s="66">
        <v>1</v>
      </c>
      <c r="M22" s="66">
        <v>1</v>
      </c>
      <c r="N22" s="66">
        <v>1</v>
      </c>
      <c r="O22" s="66">
        <v>1</v>
      </c>
      <c r="P22" s="69">
        <v>1</v>
      </c>
      <c r="Q22" s="75">
        <f t="shared" si="0"/>
        <v>12</v>
      </c>
      <c r="R22" s="72">
        <v>1</v>
      </c>
      <c r="S22" s="67">
        <v>1</v>
      </c>
      <c r="T22" s="67">
        <v>1</v>
      </c>
      <c r="U22" s="67">
        <v>1</v>
      </c>
      <c r="V22" s="77">
        <v>1</v>
      </c>
      <c r="W22" s="75">
        <f t="shared" si="1"/>
        <v>5</v>
      </c>
      <c r="X22" s="79">
        <v>0</v>
      </c>
      <c r="Y22" s="66">
        <v>0</v>
      </c>
      <c r="Z22" s="66">
        <v>1</v>
      </c>
      <c r="AA22" s="67" t="s">
        <v>11</v>
      </c>
      <c r="AB22" s="67" t="s">
        <v>11</v>
      </c>
      <c r="AC22" s="67" t="s">
        <v>11</v>
      </c>
      <c r="AD22" s="64">
        <f t="shared" si="2"/>
        <v>18</v>
      </c>
      <c r="AE22" s="64">
        <f t="shared" si="3"/>
        <v>4</v>
      </c>
    </row>
    <row r="23" spans="1:31" ht="15.75" x14ac:dyDescent="0.25">
      <c r="A23" s="61">
        <v>15</v>
      </c>
      <c r="B23" s="62"/>
      <c r="C23" s="66">
        <v>1</v>
      </c>
      <c r="D23" s="66">
        <v>1</v>
      </c>
      <c r="E23" s="66">
        <v>1</v>
      </c>
      <c r="F23" s="66">
        <v>1</v>
      </c>
      <c r="G23" s="66">
        <v>0</v>
      </c>
      <c r="H23" s="66">
        <v>1</v>
      </c>
      <c r="I23" s="66">
        <v>1</v>
      </c>
      <c r="J23" s="66">
        <v>1</v>
      </c>
      <c r="K23" s="66">
        <v>0</v>
      </c>
      <c r="L23" s="66">
        <v>1</v>
      </c>
      <c r="M23" s="66">
        <v>1</v>
      </c>
      <c r="N23" s="66">
        <v>1</v>
      </c>
      <c r="O23" s="66">
        <v>1</v>
      </c>
      <c r="P23" s="69">
        <v>0</v>
      </c>
      <c r="Q23" s="75">
        <f t="shared" si="0"/>
        <v>11</v>
      </c>
      <c r="R23" s="72">
        <v>1</v>
      </c>
      <c r="S23" s="67">
        <v>1</v>
      </c>
      <c r="T23" s="67">
        <v>1</v>
      </c>
      <c r="U23" s="67">
        <v>1</v>
      </c>
      <c r="V23" s="77">
        <v>1</v>
      </c>
      <c r="W23" s="75">
        <f t="shared" si="1"/>
        <v>5</v>
      </c>
      <c r="X23" s="79">
        <v>0</v>
      </c>
      <c r="Y23" s="66">
        <v>0</v>
      </c>
      <c r="Z23" s="66" t="s">
        <v>11</v>
      </c>
      <c r="AA23" s="67" t="s">
        <v>11</v>
      </c>
      <c r="AB23" s="67" t="s">
        <v>11</v>
      </c>
      <c r="AC23" s="67" t="s">
        <v>11</v>
      </c>
      <c r="AD23" s="64">
        <f t="shared" si="2"/>
        <v>16</v>
      </c>
      <c r="AE23" s="64">
        <f t="shared" si="3"/>
        <v>4</v>
      </c>
    </row>
    <row r="24" spans="1:31" x14ac:dyDescent="0.25">
      <c r="A24" s="13"/>
      <c r="B24" s="52" t="s">
        <v>13</v>
      </c>
      <c r="C24" s="53">
        <f t="shared" ref="C24:P24" si="4">SUM(C9:C23)</f>
        <v>15</v>
      </c>
      <c r="D24" s="53">
        <f t="shared" si="4"/>
        <v>11</v>
      </c>
      <c r="E24" s="53">
        <f t="shared" si="4"/>
        <v>13</v>
      </c>
      <c r="F24" s="53">
        <f t="shared" si="4"/>
        <v>10</v>
      </c>
      <c r="G24" s="53">
        <f t="shared" si="4"/>
        <v>0</v>
      </c>
      <c r="H24" s="53">
        <f t="shared" si="4"/>
        <v>10</v>
      </c>
      <c r="I24" s="53">
        <f t="shared" si="4"/>
        <v>15</v>
      </c>
      <c r="J24" s="53">
        <f t="shared" si="4"/>
        <v>15</v>
      </c>
      <c r="K24" s="53">
        <f t="shared" si="4"/>
        <v>10</v>
      </c>
      <c r="L24" s="53">
        <f t="shared" si="4"/>
        <v>15</v>
      </c>
      <c r="M24" s="53">
        <f t="shared" si="4"/>
        <v>9</v>
      </c>
      <c r="N24" s="53">
        <f t="shared" si="4"/>
        <v>13</v>
      </c>
      <c r="O24" s="53">
        <f t="shared" si="4"/>
        <v>13</v>
      </c>
      <c r="P24" s="54">
        <f t="shared" si="4"/>
        <v>9</v>
      </c>
      <c r="Q24" s="55"/>
      <c r="R24" s="56">
        <f>SUM(R9:R23)</f>
        <v>13</v>
      </c>
      <c r="S24" s="53">
        <f>SUM(S9:S23)</f>
        <v>11</v>
      </c>
      <c r="T24" s="53">
        <f>SUM(T9:T23)</f>
        <v>10</v>
      </c>
      <c r="U24" s="53">
        <f>SUM(U9:U23)</f>
        <v>14</v>
      </c>
      <c r="V24" s="54">
        <f>SUM(V9:V23)</f>
        <v>9</v>
      </c>
      <c r="W24" s="55"/>
      <c r="X24" s="56">
        <f t="shared" ref="X24:AC24" si="5">COUNTIF(X9:X23,"2")</f>
        <v>2</v>
      </c>
      <c r="Y24" s="56">
        <f t="shared" si="5"/>
        <v>1</v>
      </c>
      <c r="Z24" s="56">
        <f t="shared" si="5"/>
        <v>0</v>
      </c>
      <c r="AA24" s="56">
        <f t="shared" si="5"/>
        <v>0</v>
      </c>
      <c r="AB24" s="56">
        <f t="shared" si="5"/>
        <v>0</v>
      </c>
      <c r="AC24" s="56">
        <f t="shared" si="5"/>
        <v>0</v>
      </c>
      <c r="AD24" s="182">
        <f>AVERAGE(AD9:AD23)</f>
        <v>15</v>
      </c>
      <c r="AE24" s="182">
        <f>AVERAGE(AE9:AE23)</f>
        <v>3.6666666666666665</v>
      </c>
    </row>
    <row r="25" spans="1:31" ht="15.75" thickBot="1" x14ac:dyDescent="0.3">
      <c r="A25" s="41"/>
      <c r="B25" s="38" t="s">
        <v>14</v>
      </c>
      <c r="C25" s="42">
        <f t="shared" ref="C25:P25" si="6">C24/$C$5</f>
        <v>1</v>
      </c>
      <c r="D25" s="42">
        <f t="shared" si="6"/>
        <v>0.73333333333333328</v>
      </c>
      <c r="E25" s="42">
        <f t="shared" si="6"/>
        <v>0.8666666666666667</v>
      </c>
      <c r="F25" s="42">
        <f t="shared" si="6"/>
        <v>0.66666666666666663</v>
      </c>
      <c r="G25" s="42">
        <f t="shared" si="6"/>
        <v>0</v>
      </c>
      <c r="H25" s="42">
        <f t="shared" si="6"/>
        <v>0.66666666666666663</v>
      </c>
      <c r="I25" s="42">
        <f t="shared" si="6"/>
        <v>1</v>
      </c>
      <c r="J25" s="42">
        <f t="shared" si="6"/>
        <v>1</v>
      </c>
      <c r="K25" s="42">
        <f t="shared" si="6"/>
        <v>0.66666666666666663</v>
      </c>
      <c r="L25" s="42">
        <f t="shared" si="6"/>
        <v>1</v>
      </c>
      <c r="M25" s="42">
        <f t="shared" si="6"/>
        <v>0.6</v>
      </c>
      <c r="N25" s="42">
        <f t="shared" si="6"/>
        <v>0.8666666666666667</v>
      </c>
      <c r="O25" s="42">
        <f t="shared" si="6"/>
        <v>0.8666666666666667</v>
      </c>
      <c r="P25" s="43">
        <f t="shared" si="6"/>
        <v>0.6</v>
      </c>
      <c r="Q25" s="44"/>
      <c r="R25" s="45">
        <f>R24/$C$5</f>
        <v>0.8666666666666667</v>
      </c>
      <c r="S25" s="42">
        <f>S24/$C$5</f>
        <v>0.73333333333333328</v>
      </c>
      <c r="T25" s="42">
        <f>T24/$C$5</f>
        <v>0.66666666666666663</v>
      </c>
      <c r="U25" s="42">
        <f>U24/$C$5</f>
        <v>0.93333333333333335</v>
      </c>
      <c r="V25" s="43">
        <f>V24/$C$5</f>
        <v>0.6</v>
      </c>
      <c r="W25" s="44"/>
      <c r="X25" s="45">
        <f t="shared" ref="X25:AC25" si="7">X24/$C$5</f>
        <v>0.13333333333333333</v>
      </c>
      <c r="Y25" s="42">
        <f t="shared" si="7"/>
        <v>6.6666666666666666E-2</v>
      </c>
      <c r="Z25" s="42">
        <f t="shared" si="7"/>
        <v>0</v>
      </c>
      <c r="AA25" s="42">
        <f t="shared" si="7"/>
        <v>0</v>
      </c>
      <c r="AB25" s="45">
        <f t="shared" si="7"/>
        <v>0</v>
      </c>
      <c r="AC25" s="42">
        <f t="shared" si="7"/>
        <v>0</v>
      </c>
      <c r="AD25" s="183"/>
      <c r="AE25" s="183"/>
    </row>
    <row r="26" spans="1:31" x14ac:dyDescent="0.25">
      <c r="A26" s="41"/>
    </row>
    <row r="27" spans="1:31" x14ac:dyDescent="0.25">
      <c r="AD27" s="10"/>
      <c r="AE27" s="10"/>
    </row>
    <row r="28" spans="1:31" ht="15" customHeight="1" x14ac:dyDescent="0.25">
      <c r="A28" s="184" t="s">
        <v>15</v>
      </c>
      <c r="B28" s="185"/>
      <c r="C28" s="186"/>
      <c r="D28" s="35" t="s">
        <v>16</v>
      </c>
      <c r="E28" s="35">
        <f>COUNTIF(AE9:AE23,"2")</f>
        <v>0</v>
      </c>
      <c r="F28" s="42">
        <f>E28/C5</f>
        <v>0</v>
      </c>
      <c r="AD28" s="10"/>
      <c r="AE28" s="10"/>
    </row>
    <row r="29" spans="1:31" x14ac:dyDescent="0.25">
      <c r="A29" s="187"/>
      <c r="B29" s="188"/>
      <c r="C29" s="189"/>
      <c r="D29" s="35" t="s">
        <v>17</v>
      </c>
      <c r="E29" s="35">
        <f>COUNTIF(AE9:AE23,"3")</f>
        <v>5</v>
      </c>
      <c r="F29" s="42">
        <f>E29/C5</f>
        <v>0.33333333333333331</v>
      </c>
      <c r="I29" s="190" t="s">
        <v>18</v>
      </c>
      <c r="J29" s="191"/>
      <c r="K29" s="191"/>
      <c r="L29" s="192"/>
      <c r="M29" s="193">
        <f>SUM(E30:E31)/C5</f>
        <v>0.66666666666666663</v>
      </c>
      <c r="N29" s="194"/>
      <c r="AD29" s="10"/>
      <c r="AE29" s="10"/>
    </row>
    <row r="30" spans="1:31" x14ac:dyDescent="0.25">
      <c r="A30" s="187"/>
      <c r="B30" s="188"/>
      <c r="C30" s="189"/>
      <c r="D30" s="35" t="s">
        <v>19</v>
      </c>
      <c r="E30" s="35">
        <f>COUNTIF(AE9:AE23,"4")</f>
        <v>10</v>
      </c>
      <c r="F30" s="42">
        <f>E30/C5</f>
        <v>0.66666666666666663</v>
      </c>
      <c r="I30" s="190" t="s">
        <v>20</v>
      </c>
      <c r="J30" s="191"/>
      <c r="K30" s="191"/>
      <c r="L30" s="192"/>
      <c r="M30" s="193">
        <f>SUM(E29:E31)/C5</f>
        <v>1</v>
      </c>
      <c r="N30" s="194"/>
      <c r="AD30" s="10"/>
      <c r="AE30" s="10"/>
    </row>
    <row r="31" spans="1:31" x14ac:dyDescent="0.25">
      <c r="A31" s="187"/>
      <c r="B31" s="188"/>
      <c r="C31" s="189"/>
      <c r="D31" s="35" t="s">
        <v>21</v>
      </c>
      <c r="E31" s="35">
        <f>COUNTIF(AE9:AE23,"5")</f>
        <v>0</v>
      </c>
      <c r="F31" s="42">
        <f>E31/C5</f>
        <v>0</v>
      </c>
      <c r="AD31" s="10"/>
      <c r="AE31" s="10"/>
    </row>
    <row r="32" spans="1:31" x14ac:dyDescent="0.25">
      <c r="B32" s="10" t="s">
        <v>107</v>
      </c>
      <c r="AD32" s="10"/>
      <c r="AE32" s="10"/>
    </row>
    <row r="33" spans="2:2" x14ac:dyDescent="0.25">
      <c r="B33" s="12"/>
    </row>
  </sheetData>
  <mergeCells count="18">
    <mergeCell ref="A1:AE1"/>
    <mergeCell ref="A2:AE2"/>
    <mergeCell ref="AG4:AI10"/>
    <mergeCell ref="C7:G7"/>
    <mergeCell ref="H7:P7"/>
    <mergeCell ref="Q7:Q8"/>
    <mergeCell ref="R7:V7"/>
    <mergeCell ref="W7:W8"/>
    <mergeCell ref="X7:AC7"/>
    <mergeCell ref="AD7:AD8"/>
    <mergeCell ref="AE7:AE8"/>
    <mergeCell ref="AD24:AD25"/>
    <mergeCell ref="AE24:AE25"/>
    <mergeCell ref="A28:C31"/>
    <mergeCell ref="I29:L29"/>
    <mergeCell ref="M29:N29"/>
    <mergeCell ref="I30:L30"/>
    <mergeCell ref="M30:N30"/>
  </mergeCells>
  <pageMargins left="0.25" right="0.25" top="0.75" bottom="0.75" header="0.3" footer="0.3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41"/>
  <sheetViews>
    <sheetView topLeftCell="A19" zoomScale="85" zoomScaleNormal="85" workbookViewId="0">
      <selection activeCell="G24" sqref="G24:G29"/>
    </sheetView>
  </sheetViews>
  <sheetFormatPr defaultColWidth="18.42578125" defaultRowHeight="18.75" x14ac:dyDescent="0.25"/>
  <cols>
    <col min="1" max="1" width="7" style="1" customWidth="1"/>
    <col min="2" max="2" width="11.140625" style="1" customWidth="1"/>
    <col min="3" max="3" width="8.28515625" style="1" bestFit="1" customWidth="1"/>
    <col min="4" max="4" width="8.85546875" style="1" customWidth="1"/>
    <col min="5" max="5" width="68.28515625" style="1" customWidth="1"/>
    <col min="6" max="6" width="45.7109375" style="1" customWidth="1"/>
    <col min="7" max="7" width="19.7109375" style="1" customWidth="1"/>
    <col min="8" max="254" width="18.42578125" style="1"/>
    <col min="255" max="255" width="7" style="1" customWidth="1"/>
    <col min="256" max="256" width="11.140625" style="1" customWidth="1"/>
    <col min="257" max="257" width="8.28515625" style="1" bestFit="1" customWidth="1"/>
    <col min="258" max="258" width="8.85546875" style="1" customWidth="1"/>
    <col min="259" max="259" width="68.28515625" style="1" customWidth="1"/>
    <col min="260" max="260" width="45.7109375" style="1" customWidth="1"/>
    <col min="261" max="261" width="19.7109375" style="1" customWidth="1"/>
    <col min="262" max="510" width="18.42578125" style="1"/>
    <col min="511" max="511" width="7" style="1" customWidth="1"/>
    <col min="512" max="512" width="11.140625" style="1" customWidth="1"/>
    <col min="513" max="513" width="8.28515625" style="1" bestFit="1" customWidth="1"/>
    <col min="514" max="514" width="8.85546875" style="1" customWidth="1"/>
    <col min="515" max="515" width="68.28515625" style="1" customWidth="1"/>
    <col min="516" max="516" width="45.7109375" style="1" customWidth="1"/>
    <col min="517" max="517" width="19.7109375" style="1" customWidth="1"/>
    <col min="518" max="766" width="18.42578125" style="1"/>
    <col min="767" max="767" width="7" style="1" customWidth="1"/>
    <col min="768" max="768" width="11.140625" style="1" customWidth="1"/>
    <col min="769" max="769" width="8.28515625" style="1" bestFit="1" customWidth="1"/>
    <col min="770" max="770" width="8.85546875" style="1" customWidth="1"/>
    <col min="771" max="771" width="68.28515625" style="1" customWidth="1"/>
    <col min="772" max="772" width="45.7109375" style="1" customWidth="1"/>
    <col min="773" max="773" width="19.7109375" style="1" customWidth="1"/>
    <col min="774" max="1022" width="18.42578125" style="1"/>
    <col min="1023" max="1023" width="7" style="1" customWidth="1"/>
    <col min="1024" max="1024" width="11.140625" style="1" customWidth="1"/>
    <col min="1025" max="1025" width="8.28515625" style="1" bestFit="1" customWidth="1"/>
    <col min="1026" max="1026" width="8.85546875" style="1" customWidth="1"/>
    <col min="1027" max="1027" width="68.28515625" style="1" customWidth="1"/>
    <col min="1028" max="1028" width="45.7109375" style="1" customWidth="1"/>
    <col min="1029" max="1029" width="19.7109375" style="1" customWidth="1"/>
    <col min="1030" max="1278" width="18.42578125" style="1"/>
    <col min="1279" max="1279" width="7" style="1" customWidth="1"/>
    <col min="1280" max="1280" width="11.140625" style="1" customWidth="1"/>
    <col min="1281" max="1281" width="8.28515625" style="1" bestFit="1" customWidth="1"/>
    <col min="1282" max="1282" width="8.85546875" style="1" customWidth="1"/>
    <col min="1283" max="1283" width="68.28515625" style="1" customWidth="1"/>
    <col min="1284" max="1284" width="45.7109375" style="1" customWidth="1"/>
    <col min="1285" max="1285" width="19.7109375" style="1" customWidth="1"/>
    <col min="1286" max="1534" width="18.42578125" style="1"/>
    <col min="1535" max="1535" width="7" style="1" customWidth="1"/>
    <col min="1536" max="1536" width="11.140625" style="1" customWidth="1"/>
    <col min="1537" max="1537" width="8.28515625" style="1" bestFit="1" customWidth="1"/>
    <col min="1538" max="1538" width="8.85546875" style="1" customWidth="1"/>
    <col min="1539" max="1539" width="68.28515625" style="1" customWidth="1"/>
    <col min="1540" max="1540" width="45.7109375" style="1" customWidth="1"/>
    <col min="1541" max="1541" width="19.7109375" style="1" customWidth="1"/>
    <col min="1542" max="1790" width="18.42578125" style="1"/>
    <col min="1791" max="1791" width="7" style="1" customWidth="1"/>
    <col min="1792" max="1792" width="11.140625" style="1" customWidth="1"/>
    <col min="1793" max="1793" width="8.28515625" style="1" bestFit="1" customWidth="1"/>
    <col min="1794" max="1794" width="8.85546875" style="1" customWidth="1"/>
    <col min="1795" max="1795" width="68.28515625" style="1" customWidth="1"/>
    <col min="1796" max="1796" width="45.7109375" style="1" customWidth="1"/>
    <col min="1797" max="1797" width="19.7109375" style="1" customWidth="1"/>
    <col min="1798" max="2046" width="18.42578125" style="1"/>
    <col min="2047" max="2047" width="7" style="1" customWidth="1"/>
    <col min="2048" max="2048" width="11.140625" style="1" customWidth="1"/>
    <col min="2049" max="2049" width="8.28515625" style="1" bestFit="1" customWidth="1"/>
    <col min="2050" max="2050" width="8.85546875" style="1" customWidth="1"/>
    <col min="2051" max="2051" width="68.28515625" style="1" customWidth="1"/>
    <col min="2052" max="2052" width="45.7109375" style="1" customWidth="1"/>
    <col min="2053" max="2053" width="19.7109375" style="1" customWidth="1"/>
    <col min="2054" max="2302" width="18.42578125" style="1"/>
    <col min="2303" max="2303" width="7" style="1" customWidth="1"/>
    <col min="2304" max="2304" width="11.140625" style="1" customWidth="1"/>
    <col min="2305" max="2305" width="8.28515625" style="1" bestFit="1" customWidth="1"/>
    <col min="2306" max="2306" width="8.85546875" style="1" customWidth="1"/>
    <col min="2307" max="2307" width="68.28515625" style="1" customWidth="1"/>
    <col min="2308" max="2308" width="45.7109375" style="1" customWidth="1"/>
    <col min="2309" max="2309" width="19.7109375" style="1" customWidth="1"/>
    <col min="2310" max="2558" width="18.42578125" style="1"/>
    <col min="2559" max="2559" width="7" style="1" customWidth="1"/>
    <col min="2560" max="2560" width="11.140625" style="1" customWidth="1"/>
    <col min="2561" max="2561" width="8.28515625" style="1" bestFit="1" customWidth="1"/>
    <col min="2562" max="2562" width="8.85546875" style="1" customWidth="1"/>
    <col min="2563" max="2563" width="68.28515625" style="1" customWidth="1"/>
    <col min="2564" max="2564" width="45.7109375" style="1" customWidth="1"/>
    <col min="2565" max="2565" width="19.7109375" style="1" customWidth="1"/>
    <col min="2566" max="2814" width="18.42578125" style="1"/>
    <col min="2815" max="2815" width="7" style="1" customWidth="1"/>
    <col min="2816" max="2816" width="11.140625" style="1" customWidth="1"/>
    <col min="2817" max="2817" width="8.28515625" style="1" bestFit="1" customWidth="1"/>
    <col min="2818" max="2818" width="8.85546875" style="1" customWidth="1"/>
    <col min="2819" max="2819" width="68.28515625" style="1" customWidth="1"/>
    <col min="2820" max="2820" width="45.7109375" style="1" customWidth="1"/>
    <col min="2821" max="2821" width="19.7109375" style="1" customWidth="1"/>
    <col min="2822" max="3070" width="18.42578125" style="1"/>
    <col min="3071" max="3071" width="7" style="1" customWidth="1"/>
    <col min="3072" max="3072" width="11.140625" style="1" customWidth="1"/>
    <col min="3073" max="3073" width="8.28515625" style="1" bestFit="1" customWidth="1"/>
    <col min="3074" max="3074" width="8.85546875" style="1" customWidth="1"/>
    <col min="3075" max="3075" width="68.28515625" style="1" customWidth="1"/>
    <col min="3076" max="3076" width="45.7109375" style="1" customWidth="1"/>
    <col min="3077" max="3077" width="19.7109375" style="1" customWidth="1"/>
    <col min="3078" max="3326" width="18.42578125" style="1"/>
    <col min="3327" max="3327" width="7" style="1" customWidth="1"/>
    <col min="3328" max="3328" width="11.140625" style="1" customWidth="1"/>
    <col min="3329" max="3329" width="8.28515625" style="1" bestFit="1" customWidth="1"/>
    <col min="3330" max="3330" width="8.85546875" style="1" customWidth="1"/>
    <col min="3331" max="3331" width="68.28515625" style="1" customWidth="1"/>
    <col min="3332" max="3332" width="45.7109375" style="1" customWidth="1"/>
    <col min="3333" max="3333" width="19.7109375" style="1" customWidth="1"/>
    <col min="3334" max="3582" width="18.42578125" style="1"/>
    <col min="3583" max="3583" width="7" style="1" customWidth="1"/>
    <col min="3584" max="3584" width="11.140625" style="1" customWidth="1"/>
    <col min="3585" max="3585" width="8.28515625" style="1" bestFit="1" customWidth="1"/>
    <col min="3586" max="3586" width="8.85546875" style="1" customWidth="1"/>
    <col min="3587" max="3587" width="68.28515625" style="1" customWidth="1"/>
    <col min="3588" max="3588" width="45.7109375" style="1" customWidth="1"/>
    <col min="3589" max="3589" width="19.7109375" style="1" customWidth="1"/>
    <col min="3590" max="3838" width="18.42578125" style="1"/>
    <col min="3839" max="3839" width="7" style="1" customWidth="1"/>
    <col min="3840" max="3840" width="11.140625" style="1" customWidth="1"/>
    <col min="3841" max="3841" width="8.28515625" style="1" bestFit="1" customWidth="1"/>
    <col min="3842" max="3842" width="8.85546875" style="1" customWidth="1"/>
    <col min="3843" max="3843" width="68.28515625" style="1" customWidth="1"/>
    <col min="3844" max="3844" width="45.7109375" style="1" customWidth="1"/>
    <col min="3845" max="3845" width="19.7109375" style="1" customWidth="1"/>
    <col min="3846" max="4094" width="18.42578125" style="1"/>
    <col min="4095" max="4095" width="7" style="1" customWidth="1"/>
    <col min="4096" max="4096" width="11.140625" style="1" customWidth="1"/>
    <col min="4097" max="4097" width="8.28515625" style="1" bestFit="1" customWidth="1"/>
    <col min="4098" max="4098" width="8.85546875" style="1" customWidth="1"/>
    <col min="4099" max="4099" width="68.28515625" style="1" customWidth="1"/>
    <col min="4100" max="4100" width="45.7109375" style="1" customWidth="1"/>
    <col min="4101" max="4101" width="19.7109375" style="1" customWidth="1"/>
    <col min="4102" max="4350" width="18.42578125" style="1"/>
    <col min="4351" max="4351" width="7" style="1" customWidth="1"/>
    <col min="4352" max="4352" width="11.140625" style="1" customWidth="1"/>
    <col min="4353" max="4353" width="8.28515625" style="1" bestFit="1" customWidth="1"/>
    <col min="4354" max="4354" width="8.85546875" style="1" customWidth="1"/>
    <col min="4355" max="4355" width="68.28515625" style="1" customWidth="1"/>
    <col min="4356" max="4356" width="45.7109375" style="1" customWidth="1"/>
    <col min="4357" max="4357" width="19.7109375" style="1" customWidth="1"/>
    <col min="4358" max="4606" width="18.42578125" style="1"/>
    <col min="4607" max="4607" width="7" style="1" customWidth="1"/>
    <col min="4608" max="4608" width="11.140625" style="1" customWidth="1"/>
    <col min="4609" max="4609" width="8.28515625" style="1" bestFit="1" customWidth="1"/>
    <col min="4610" max="4610" width="8.85546875" style="1" customWidth="1"/>
    <col min="4611" max="4611" width="68.28515625" style="1" customWidth="1"/>
    <col min="4612" max="4612" width="45.7109375" style="1" customWidth="1"/>
    <col min="4613" max="4613" width="19.7109375" style="1" customWidth="1"/>
    <col min="4614" max="4862" width="18.42578125" style="1"/>
    <col min="4863" max="4863" width="7" style="1" customWidth="1"/>
    <col min="4864" max="4864" width="11.140625" style="1" customWidth="1"/>
    <col min="4865" max="4865" width="8.28515625" style="1" bestFit="1" customWidth="1"/>
    <col min="4866" max="4866" width="8.85546875" style="1" customWidth="1"/>
    <col min="4867" max="4867" width="68.28515625" style="1" customWidth="1"/>
    <col min="4868" max="4868" width="45.7109375" style="1" customWidth="1"/>
    <col min="4869" max="4869" width="19.7109375" style="1" customWidth="1"/>
    <col min="4870" max="5118" width="18.42578125" style="1"/>
    <col min="5119" max="5119" width="7" style="1" customWidth="1"/>
    <col min="5120" max="5120" width="11.140625" style="1" customWidth="1"/>
    <col min="5121" max="5121" width="8.28515625" style="1" bestFit="1" customWidth="1"/>
    <col min="5122" max="5122" width="8.85546875" style="1" customWidth="1"/>
    <col min="5123" max="5123" width="68.28515625" style="1" customWidth="1"/>
    <col min="5124" max="5124" width="45.7109375" style="1" customWidth="1"/>
    <col min="5125" max="5125" width="19.7109375" style="1" customWidth="1"/>
    <col min="5126" max="5374" width="18.42578125" style="1"/>
    <col min="5375" max="5375" width="7" style="1" customWidth="1"/>
    <col min="5376" max="5376" width="11.140625" style="1" customWidth="1"/>
    <col min="5377" max="5377" width="8.28515625" style="1" bestFit="1" customWidth="1"/>
    <col min="5378" max="5378" width="8.85546875" style="1" customWidth="1"/>
    <col min="5379" max="5379" width="68.28515625" style="1" customWidth="1"/>
    <col min="5380" max="5380" width="45.7109375" style="1" customWidth="1"/>
    <col min="5381" max="5381" width="19.7109375" style="1" customWidth="1"/>
    <col min="5382" max="5630" width="18.42578125" style="1"/>
    <col min="5631" max="5631" width="7" style="1" customWidth="1"/>
    <col min="5632" max="5632" width="11.140625" style="1" customWidth="1"/>
    <col min="5633" max="5633" width="8.28515625" style="1" bestFit="1" customWidth="1"/>
    <col min="5634" max="5634" width="8.85546875" style="1" customWidth="1"/>
    <col min="5635" max="5635" width="68.28515625" style="1" customWidth="1"/>
    <col min="5636" max="5636" width="45.7109375" style="1" customWidth="1"/>
    <col min="5637" max="5637" width="19.7109375" style="1" customWidth="1"/>
    <col min="5638" max="5886" width="18.42578125" style="1"/>
    <col min="5887" max="5887" width="7" style="1" customWidth="1"/>
    <col min="5888" max="5888" width="11.140625" style="1" customWidth="1"/>
    <col min="5889" max="5889" width="8.28515625" style="1" bestFit="1" customWidth="1"/>
    <col min="5890" max="5890" width="8.85546875" style="1" customWidth="1"/>
    <col min="5891" max="5891" width="68.28515625" style="1" customWidth="1"/>
    <col min="5892" max="5892" width="45.7109375" style="1" customWidth="1"/>
    <col min="5893" max="5893" width="19.7109375" style="1" customWidth="1"/>
    <col min="5894" max="6142" width="18.42578125" style="1"/>
    <col min="6143" max="6143" width="7" style="1" customWidth="1"/>
    <col min="6144" max="6144" width="11.140625" style="1" customWidth="1"/>
    <col min="6145" max="6145" width="8.28515625" style="1" bestFit="1" customWidth="1"/>
    <col min="6146" max="6146" width="8.85546875" style="1" customWidth="1"/>
    <col min="6147" max="6147" width="68.28515625" style="1" customWidth="1"/>
    <col min="6148" max="6148" width="45.7109375" style="1" customWidth="1"/>
    <col min="6149" max="6149" width="19.7109375" style="1" customWidth="1"/>
    <col min="6150" max="6398" width="18.42578125" style="1"/>
    <col min="6399" max="6399" width="7" style="1" customWidth="1"/>
    <col min="6400" max="6400" width="11.140625" style="1" customWidth="1"/>
    <col min="6401" max="6401" width="8.28515625" style="1" bestFit="1" customWidth="1"/>
    <col min="6402" max="6402" width="8.85546875" style="1" customWidth="1"/>
    <col min="6403" max="6403" width="68.28515625" style="1" customWidth="1"/>
    <col min="6404" max="6404" width="45.7109375" style="1" customWidth="1"/>
    <col min="6405" max="6405" width="19.7109375" style="1" customWidth="1"/>
    <col min="6406" max="6654" width="18.42578125" style="1"/>
    <col min="6655" max="6655" width="7" style="1" customWidth="1"/>
    <col min="6656" max="6656" width="11.140625" style="1" customWidth="1"/>
    <col min="6657" max="6657" width="8.28515625" style="1" bestFit="1" customWidth="1"/>
    <col min="6658" max="6658" width="8.85546875" style="1" customWidth="1"/>
    <col min="6659" max="6659" width="68.28515625" style="1" customWidth="1"/>
    <col min="6660" max="6660" width="45.7109375" style="1" customWidth="1"/>
    <col min="6661" max="6661" width="19.7109375" style="1" customWidth="1"/>
    <col min="6662" max="6910" width="18.42578125" style="1"/>
    <col min="6911" max="6911" width="7" style="1" customWidth="1"/>
    <col min="6912" max="6912" width="11.140625" style="1" customWidth="1"/>
    <col min="6913" max="6913" width="8.28515625" style="1" bestFit="1" customWidth="1"/>
    <col min="6914" max="6914" width="8.85546875" style="1" customWidth="1"/>
    <col min="6915" max="6915" width="68.28515625" style="1" customWidth="1"/>
    <col min="6916" max="6916" width="45.7109375" style="1" customWidth="1"/>
    <col min="6917" max="6917" width="19.7109375" style="1" customWidth="1"/>
    <col min="6918" max="7166" width="18.42578125" style="1"/>
    <col min="7167" max="7167" width="7" style="1" customWidth="1"/>
    <col min="7168" max="7168" width="11.140625" style="1" customWidth="1"/>
    <col min="7169" max="7169" width="8.28515625" style="1" bestFit="1" customWidth="1"/>
    <col min="7170" max="7170" width="8.85546875" style="1" customWidth="1"/>
    <col min="7171" max="7171" width="68.28515625" style="1" customWidth="1"/>
    <col min="7172" max="7172" width="45.7109375" style="1" customWidth="1"/>
    <col min="7173" max="7173" width="19.7109375" style="1" customWidth="1"/>
    <col min="7174" max="7422" width="18.42578125" style="1"/>
    <col min="7423" max="7423" width="7" style="1" customWidth="1"/>
    <col min="7424" max="7424" width="11.140625" style="1" customWidth="1"/>
    <col min="7425" max="7425" width="8.28515625" style="1" bestFit="1" customWidth="1"/>
    <col min="7426" max="7426" width="8.85546875" style="1" customWidth="1"/>
    <col min="7427" max="7427" width="68.28515625" style="1" customWidth="1"/>
    <col min="7428" max="7428" width="45.7109375" style="1" customWidth="1"/>
    <col min="7429" max="7429" width="19.7109375" style="1" customWidth="1"/>
    <col min="7430" max="7678" width="18.42578125" style="1"/>
    <col min="7679" max="7679" width="7" style="1" customWidth="1"/>
    <col min="7680" max="7680" width="11.140625" style="1" customWidth="1"/>
    <col min="7681" max="7681" width="8.28515625" style="1" bestFit="1" customWidth="1"/>
    <col min="7682" max="7682" width="8.85546875" style="1" customWidth="1"/>
    <col min="7683" max="7683" width="68.28515625" style="1" customWidth="1"/>
    <col min="7684" max="7684" width="45.7109375" style="1" customWidth="1"/>
    <col min="7685" max="7685" width="19.7109375" style="1" customWidth="1"/>
    <col min="7686" max="7934" width="18.42578125" style="1"/>
    <col min="7935" max="7935" width="7" style="1" customWidth="1"/>
    <col min="7936" max="7936" width="11.140625" style="1" customWidth="1"/>
    <col min="7937" max="7937" width="8.28515625" style="1" bestFit="1" customWidth="1"/>
    <col min="7938" max="7938" width="8.85546875" style="1" customWidth="1"/>
    <col min="7939" max="7939" width="68.28515625" style="1" customWidth="1"/>
    <col min="7940" max="7940" width="45.7109375" style="1" customWidth="1"/>
    <col min="7941" max="7941" width="19.7109375" style="1" customWidth="1"/>
    <col min="7942" max="8190" width="18.42578125" style="1"/>
    <col min="8191" max="8191" width="7" style="1" customWidth="1"/>
    <col min="8192" max="8192" width="11.140625" style="1" customWidth="1"/>
    <col min="8193" max="8193" width="8.28515625" style="1" bestFit="1" customWidth="1"/>
    <col min="8194" max="8194" width="8.85546875" style="1" customWidth="1"/>
    <col min="8195" max="8195" width="68.28515625" style="1" customWidth="1"/>
    <col min="8196" max="8196" width="45.7109375" style="1" customWidth="1"/>
    <col min="8197" max="8197" width="19.7109375" style="1" customWidth="1"/>
    <col min="8198" max="8446" width="18.42578125" style="1"/>
    <col min="8447" max="8447" width="7" style="1" customWidth="1"/>
    <col min="8448" max="8448" width="11.140625" style="1" customWidth="1"/>
    <col min="8449" max="8449" width="8.28515625" style="1" bestFit="1" customWidth="1"/>
    <col min="8450" max="8450" width="8.85546875" style="1" customWidth="1"/>
    <col min="8451" max="8451" width="68.28515625" style="1" customWidth="1"/>
    <col min="8452" max="8452" width="45.7109375" style="1" customWidth="1"/>
    <col min="8453" max="8453" width="19.7109375" style="1" customWidth="1"/>
    <col min="8454" max="8702" width="18.42578125" style="1"/>
    <col min="8703" max="8703" width="7" style="1" customWidth="1"/>
    <col min="8704" max="8704" width="11.140625" style="1" customWidth="1"/>
    <col min="8705" max="8705" width="8.28515625" style="1" bestFit="1" customWidth="1"/>
    <col min="8706" max="8706" width="8.85546875" style="1" customWidth="1"/>
    <col min="8707" max="8707" width="68.28515625" style="1" customWidth="1"/>
    <col min="8708" max="8708" width="45.7109375" style="1" customWidth="1"/>
    <col min="8709" max="8709" width="19.7109375" style="1" customWidth="1"/>
    <col min="8710" max="8958" width="18.42578125" style="1"/>
    <col min="8959" max="8959" width="7" style="1" customWidth="1"/>
    <col min="8960" max="8960" width="11.140625" style="1" customWidth="1"/>
    <col min="8961" max="8961" width="8.28515625" style="1" bestFit="1" customWidth="1"/>
    <col min="8962" max="8962" width="8.85546875" style="1" customWidth="1"/>
    <col min="8963" max="8963" width="68.28515625" style="1" customWidth="1"/>
    <col min="8964" max="8964" width="45.7109375" style="1" customWidth="1"/>
    <col min="8965" max="8965" width="19.7109375" style="1" customWidth="1"/>
    <col min="8966" max="9214" width="18.42578125" style="1"/>
    <col min="9215" max="9215" width="7" style="1" customWidth="1"/>
    <col min="9216" max="9216" width="11.140625" style="1" customWidth="1"/>
    <col min="9217" max="9217" width="8.28515625" style="1" bestFit="1" customWidth="1"/>
    <col min="9218" max="9218" width="8.85546875" style="1" customWidth="1"/>
    <col min="9219" max="9219" width="68.28515625" style="1" customWidth="1"/>
    <col min="9220" max="9220" width="45.7109375" style="1" customWidth="1"/>
    <col min="9221" max="9221" width="19.7109375" style="1" customWidth="1"/>
    <col min="9222" max="9470" width="18.42578125" style="1"/>
    <col min="9471" max="9471" width="7" style="1" customWidth="1"/>
    <col min="9472" max="9472" width="11.140625" style="1" customWidth="1"/>
    <col min="9473" max="9473" width="8.28515625" style="1" bestFit="1" customWidth="1"/>
    <col min="9474" max="9474" width="8.85546875" style="1" customWidth="1"/>
    <col min="9475" max="9475" width="68.28515625" style="1" customWidth="1"/>
    <col min="9476" max="9476" width="45.7109375" style="1" customWidth="1"/>
    <col min="9477" max="9477" width="19.7109375" style="1" customWidth="1"/>
    <col min="9478" max="9726" width="18.42578125" style="1"/>
    <col min="9727" max="9727" width="7" style="1" customWidth="1"/>
    <col min="9728" max="9728" width="11.140625" style="1" customWidth="1"/>
    <col min="9729" max="9729" width="8.28515625" style="1" bestFit="1" customWidth="1"/>
    <col min="9730" max="9730" width="8.85546875" style="1" customWidth="1"/>
    <col min="9731" max="9731" width="68.28515625" style="1" customWidth="1"/>
    <col min="9732" max="9732" width="45.7109375" style="1" customWidth="1"/>
    <col min="9733" max="9733" width="19.7109375" style="1" customWidth="1"/>
    <col min="9734" max="9982" width="18.42578125" style="1"/>
    <col min="9983" max="9983" width="7" style="1" customWidth="1"/>
    <col min="9984" max="9984" width="11.140625" style="1" customWidth="1"/>
    <col min="9985" max="9985" width="8.28515625" style="1" bestFit="1" customWidth="1"/>
    <col min="9986" max="9986" width="8.85546875" style="1" customWidth="1"/>
    <col min="9987" max="9987" width="68.28515625" style="1" customWidth="1"/>
    <col min="9988" max="9988" width="45.7109375" style="1" customWidth="1"/>
    <col min="9989" max="9989" width="19.7109375" style="1" customWidth="1"/>
    <col min="9990" max="10238" width="18.42578125" style="1"/>
    <col min="10239" max="10239" width="7" style="1" customWidth="1"/>
    <col min="10240" max="10240" width="11.140625" style="1" customWidth="1"/>
    <col min="10241" max="10241" width="8.28515625" style="1" bestFit="1" customWidth="1"/>
    <col min="10242" max="10242" width="8.85546875" style="1" customWidth="1"/>
    <col min="10243" max="10243" width="68.28515625" style="1" customWidth="1"/>
    <col min="10244" max="10244" width="45.7109375" style="1" customWidth="1"/>
    <col min="10245" max="10245" width="19.7109375" style="1" customWidth="1"/>
    <col min="10246" max="10494" width="18.42578125" style="1"/>
    <col min="10495" max="10495" width="7" style="1" customWidth="1"/>
    <col min="10496" max="10496" width="11.140625" style="1" customWidth="1"/>
    <col min="10497" max="10497" width="8.28515625" style="1" bestFit="1" customWidth="1"/>
    <col min="10498" max="10498" width="8.85546875" style="1" customWidth="1"/>
    <col min="10499" max="10499" width="68.28515625" style="1" customWidth="1"/>
    <col min="10500" max="10500" width="45.7109375" style="1" customWidth="1"/>
    <col min="10501" max="10501" width="19.7109375" style="1" customWidth="1"/>
    <col min="10502" max="10750" width="18.42578125" style="1"/>
    <col min="10751" max="10751" width="7" style="1" customWidth="1"/>
    <col min="10752" max="10752" width="11.140625" style="1" customWidth="1"/>
    <col min="10753" max="10753" width="8.28515625" style="1" bestFit="1" customWidth="1"/>
    <col min="10754" max="10754" width="8.85546875" style="1" customWidth="1"/>
    <col min="10755" max="10755" width="68.28515625" style="1" customWidth="1"/>
    <col min="10756" max="10756" width="45.7109375" style="1" customWidth="1"/>
    <col min="10757" max="10757" width="19.7109375" style="1" customWidth="1"/>
    <col min="10758" max="11006" width="18.42578125" style="1"/>
    <col min="11007" max="11007" width="7" style="1" customWidth="1"/>
    <col min="11008" max="11008" width="11.140625" style="1" customWidth="1"/>
    <col min="11009" max="11009" width="8.28515625" style="1" bestFit="1" customWidth="1"/>
    <col min="11010" max="11010" width="8.85546875" style="1" customWidth="1"/>
    <col min="11011" max="11011" width="68.28515625" style="1" customWidth="1"/>
    <col min="11012" max="11012" width="45.7109375" style="1" customWidth="1"/>
    <col min="11013" max="11013" width="19.7109375" style="1" customWidth="1"/>
    <col min="11014" max="11262" width="18.42578125" style="1"/>
    <col min="11263" max="11263" width="7" style="1" customWidth="1"/>
    <col min="11264" max="11264" width="11.140625" style="1" customWidth="1"/>
    <col min="11265" max="11265" width="8.28515625" style="1" bestFit="1" customWidth="1"/>
    <col min="11266" max="11266" width="8.85546875" style="1" customWidth="1"/>
    <col min="11267" max="11267" width="68.28515625" style="1" customWidth="1"/>
    <col min="11268" max="11268" width="45.7109375" style="1" customWidth="1"/>
    <col min="11269" max="11269" width="19.7109375" style="1" customWidth="1"/>
    <col min="11270" max="11518" width="18.42578125" style="1"/>
    <col min="11519" max="11519" width="7" style="1" customWidth="1"/>
    <col min="11520" max="11520" width="11.140625" style="1" customWidth="1"/>
    <col min="11521" max="11521" width="8.28515625" style="1" bestFit="1" customWidth="1"/>
    <col min="11522" max="11522" width="8.85546875" style="1" customWidth="1"/>
    <col min="11523" max="11523" width="68.28515625" style="1" customWidth="1"/>
    <col min="11524" max="11524" width="45.7109375" style="1" customWidth="1"/>
    <col min="11525" max="11525" width="19.7109375" style="1" customWidth="1"/>
    <col min="11526" max="11774" width="18.42578125" style="1"/>
    <col min="11775" max="11775" width="7" style="1" customWidth="1"/>
    <col min="11776" max="11776" width="11.140625" style="1" customWidth="1"/>
    <col min="11777" max="11777" width="8.28515625" style="1" bestFit="1" customWidth="1"/>
    <col min="11778" max="11778" width="8.85546875" style="1" customWidth="1"/>
    <col min="11779" max="11779" width="68.28515625" style="1" customWidth="1"/>
    <col min="11780" max="11780" width="45.7109375" style="1" customWidth="1"/>
    <col min="11781" max="11781" width="19.7109375" style="1" customWidth="1"/>
    <col min="11782" max="12030" width="18.42578125" style="1"/>
    <col min="12031" max="12031" width="7" style="1" customWidth="1"/>
    <col min="12032" max="12032" width="11.140625" style="1" customWidth="1"/>
    <col min="12033" max="12033" width="8.28515625" style="1" bestFit="1" customWidth="1"/>
    <col min="12034" max="12034" width="8.85546875" style="1" customWidth="1"/>
    <col min="12035" max="12035" width="68.28515625" style="1" customWidth="1"/>
    <col min="12036" max="12036" width="45.7109375" style="1" customWidth="1"/>
    <col min="12037" max="12037" width="19.7109375" style="1" customWidth="1"/>
    <col min="12038" max="12286" width="18.42578125" style="1"/>
    <col min="12287" max="12287" width="7" style="1" customWidth="1"/>
    <col min="12288" max="12288" width="11.140625" style="1" customWidth="1"/>
    <col min="12289" max="12289" width="8.28515625" style="1" bestFit="1" customWidth="1"/>
    <col min="12290" max="12290" width="8.85546875" style="1" customWidth="1"/>
    <col min="12291" max="12291" width="68.28515625" style="1" customWidth="1"/>
    <col min="12292" max="12292" width="45.7109375" style="1" customWidth="1"/>
    <col min="12293" max="12293" width="19.7109375" style="1" customWidth="1"/>
    <col min="12294" max="12542" width="18.42578125" style="1"/>
    <col min="12543" max="12543" width="7" style="1" customWidth="1"/>
    <col min="12544" max="12544" width="11.140625" style="1" customWidth="1"/>
    <col min="12545" max="12545" width="8.28515625" style="1" bestFit="1" customWidth="1"/>
    <col min="12546" max="12546" width="8.85546875" style="1" customWidth="1"/>
    <col min="12547" max="12547" width="68.28515625" style="1" customWidth="1"/>
    <col min="12548" max="12548" width="45.7109375" style="1" customWidth="1"/>
    <col min="12549" max="12549" width="19.7109375" style="1" customWidth="1"/>
    <col min="12550" max="12798" width="18.42578125" style="1"/>
    <col min="12799" max="12799" width="7" style="1" customWidth="1"/>
    <col min="12800" max="12800" width="11.140625" style="1" customWidth="1"/>
    <col min="12801" max="12801" width="8.28515625" style="1" bestFit="1" customWidth="1"/>
    <col min="12802" max="12802" width="8.85546875" style="1" customWidth="1"/>
    <col min="12803" max="12803" width="68.28515625" style="1" customWidth="1"/>
    <col min="12804" max="12804" width="45.7109375" style="1" customWidth="1"/>
    <col min="12805" max="12805" width="19.7109375" style="1" customWidth="1"/>
    <col min="12806" max="13054" width="18.42578125" style="1"/>
    <col min="13055" max="13055" width="7" style="1" customWidth="1"/>
    <col min="13056" max="13056" width="11.140625" style="1" customWidth="1"/>
    <col min="13057" max="13057" width="8.28515625" style="1" bestFit="1" customWidth="1"/>
    <col min="13058" max="13058" width="8.85546875" style="1" customWidth="1"/>
    <col min="13059" max="13059" width="68.28515625" style="1" customWidth="1"/>
    <col min="13060" max="13060" width="45.7109375" style="1" customWidth="1"/>
    <col min="13061" max="13061" width="19.7109375" style="1" customWidth="1"/>
    <col min="13062" max="13310" width="18.42578125" style="1"/>
    <col min="13311" max="13311" width="7" style="1" customWidth="1"/>
    <col min="13312" max="13312" width="11.140625" style="1" customWidth="1"/>
    <col min="13313" max="13313" width="8.28515625" style="1" bestFit="1" customWidth="1"/>
    <col min="13314" max="13314" width="8.85546875" style="1" customWidth="1"/>
    <col min="13315" max="13315" width="68.28515625" style="1" customWidth="1"/>
    <col min="13316" max="13316" width="45.7109375" style="1" customWidth="1"/>
    <col min="13317" max="13317" width="19.7109375" style="1" customWidth="1"/>
    <col min="13318" max="13566" width="18.42578125" style="1"/>
    <col min="13567" max="13567" width="7" style="1" customWidth="1"/>
    <col min="13568" max="13568" width="11.140625" style="1" customWidth="1"/>
    <col min="13569" max="13569" width="8.28515625" style="1" bestFit="1" customWidth="1"/>
    <col min="13570" max="13570" width="8.85546875" style="1" customWidth="1"/>
    <col min="13571" max="13571" width="68.28515625" style="1" customWidth="1"/>
    <col min="13572" max="13572" width="45.7109375" style="1" customWidth="1"/>
    <col min="13573" max="13573" width="19.7109375" style="1" customWidth="1"/>
    <col min="13574" max="13822" width="18.42578125" style="1"/>
    <col min="13823" max="13823" width="7" style="1" customWidth="1"/>
    <col min="13824" max="13824" width="11.140625" style="1" customWidth="1"/>
    <col min="13825" max="13825" width="8.28515625" style="1" bestFit="1" customWidth="1"/>
    <col min="13826" max="13826" width="8.85546875" style="1" customWidth="1"/>
    <col min="13827" max="13827" width="68.28515625" style="1" customWidth="1"/>
    <col min="13828" max="13828" width="45.7109375" style="1" customWidth="1"/>
    <col min="13829" max="13829" width="19.7109375" style="1" customWidth="1"/>
    <col min="13830" max="14078" width="18.42578125" style="1"/>
    <col min="14079" max="14079" width="7" style="1" customWidth="1"/>
    <col min="14080" max="14080" width="11.140625" style="1" customWidth="1"/>
    <col min="14081" max="14081" width="8.28515625" style="1" bestFit="1" customWidth="1"/>
    <col min="14082" max="14082" width="8.85546875" style="1" customWidth="1"/>
    <col min="14083" max="14083" width="68.28515625" style="1" customWidth="1"/>
    <col min="14084" max="14084" width="45.7109375" style="1" customWidth="1"/>
    <col min="14085" max="14085" width="19.7109375" style="1" customWidth="1"/>
    <col min="14086" max="14334" width="18.42578125" style="1"/>
    <col min="14335" max="14335" width="7" style="1" customWidth="1"/>
    <col min="14336" max="14336" width="11.140625" style="1" customWidth="1"/>
    <col min="14337" max="14337" width="8.28515625" style="1" bestFit="1" customWidth="1"/>
    <col min="14338" max="14338" width="8.85546875" style="1" customWidth="1"/>
    <col min="14339" max="14339" width="68.28515625" style="1" customWidth="1"/>
    <col min="14340" max="14340" width="45.7109375" style="1" customWidth="1"/>
    <col min="14341" max="14341" width="19.7109375" style="1" customWidth="1"/>
    <col min="14342" max="14590" width="18.42578125" style="1"/>
    <col min="14591" max="14591" width="7" style="1" customWidth="1"/>
    <col min="14592" max="14592" width="11.140625" style="1" customWidth="1"/>
    <col min="14593" max="14593" width="8.28515625" style="1" bestFit="1" customWidth="1"/>
    <col min="14594" max="14594" width="8.85546875" style="1" customWidth="1"/>
    <col min="14595" max="14595" width="68.28515625" style="1" customWidth="1"/>
    <col min="14596" max="14596" width="45.7109375" style="1" customWidth="1"/>
    <col min="14597" max="14597" width="19.7109375" style="1" customWidth="1"/>
    <col min="14598" max="14846" width="18.42578125" style="1"/>
    <col min="14847" max="14847" width="7" style="1" customWidth="1"/>
    <col min="14848" max="14848" width="11.140625" style="1" customWidth="1"/>
    <col min="14849" max="14849" width="8.28515625" style="1" bestFit="1" customWidth="1"/>
    <col min="14850" max="14850" width="8.85546875" style="1" customWidth="1"/>
    <col min="14851" max="14851" width="68.28515625" style="1" customWidth="1"/>
    <col min="14852" max="14852" width="45.7109375" style="1" customWidth="1"/>
    <col min="14853" max="14853" width="19.7109375" style="1" customWidth="1"/>
    <col min="14854" max="15102" width="18.42578125" style="1"/>
    <col min="15103" max="15103" width="7" style="1" customWidth="1"/>
    <col min="15104" max="15104" width="11.140625" style="1" customWidth="1"/>
    <col min="15105" max="15105" width="8.28515625" style="1" bestFit="1" customWidth="1"/>
    <col min="15106" max="15106" width="8.85546875" style="1" customWidth="1"/>
    <col min="15107" max="15107" width="68.28515625" style="1" customWidth="1"/>
    <col min="15108" max="15108" width="45.7109375" style="1" customWidth="1"/>
    <col min="15109" max="15109" width="19.7109375" style="1" customWidth="1"/>
    <col min="15110" max="15358" width="18.42578125" style="1"/>
    <col min="15359" max="15359" width="7" style="1" customWidth="1"/>
    <col min="15360" max="15360" width="11.140625" style="1" customWidth="1"/>
    <col min="15361" max="15361" width="8.28515625" style="1" bestFit="1" customWidth="1"/>
    <col min="15362" max="15362" width="8.85546875" style="1" customWidth="1"/>
    <col min="15363" max="15363" width="68.28515625" style="1" customWidth="1"/>
    <col min="15364" max="15364" width="45.7109375" style="1" customWidth="1"/>
    <col min="15365" max="15365" width="19.7109375" style="1" customWidth="1"/>
    <col min="15366" max="15614" width="18.42578125" style="1"/>
    <col min="15615" max="15615" width="7" style="1" customWidth="1"/>
    <col min="15616" max="15616" width="11.140625" style="1" customWidth="1"/>
    <col min="15617" max="15617" width="8.28515625" style="1" bestFit="1" customWidth="1"/>
    <col min="15618" max="15618" width="8.85546875" style="1" customWidth="1"/>
    <col min="15619" max="15619" width="68.28515625" style="1" customWidth="1"/>
    <col min="15620" max="15620" width="45.7109375" style="1" customWidth="1"/>
    <col min="15621" max="15621" width="19.7109375" style="1" customWidth="1"/>
    <col min="15622" max="15870" width="18.42578125" style="1"/>
    <col min="15871" max="15871" width="7" style="1" customWidth="1"/>
    <col min="15872" max="15872" width="11.140625" style="1" customWidth="1"/>
    <col min="15873" max="15873" width="8.28515625" style="1" bestFit="1" customWidth="1"/>
    <col min="15874" max="15874" width="8.85546875" style="1" customWidth="1"/>
    <col min="15875" max="15875" width="68.28515625" style="1" customWidth="1"/>
    <col min="15876" max="15876" width="45.7109375" style="1" customWidth="1"/>
    <col min="15877" max="15877" width="19.7109375" style="1" customWidth="1"/>
    <col min="15878" max="16126" width="18.42578125" style="1"/>
    <col min="16127" max="16127" width="7" style="1" customWidth="1"/>
    <col min="16128" max="16128" width="11.140625" style="1" customWidth="1"/>
    <col min="16129" max="16129" width="8.28515625" style="1" bestFit="1" customWidth="1"/>
    <col min="16130" max="16130" width="8.85546875" style="1" customWidth="1"/>
    <col min="16131" max="16131" width="68.28515625" style="1" customWidth="1"/>
    <col min="16132" max="16132" width="45.7109375" style="1" customWidth="1"/>
    <col min="16133" max="16133" width="19.7109375" style="1" customWidth="1"/>
    <col min="16134" max="16384" width="18.42578125" style="1"/>
  </cols>
  <sheetData>
    <row r="1" spans="1:9" ht="54.75" customHeight="1" x14ac:dyDescent="0.25">
      <c r="A1" s="209" t="s">
        <v>88</v>
      </c>
      <c r="B1" s="209"/>
      <c r="C1" s="209"/>
      <c r="D1" s="209"/>
      <c r="E1" s="209"/>
      <c r="F1" s="209"/>
      <c r="G1" s="209"/>
      <c r="H1" s="209"/>
      <c r="I1" s="209"/>
    </row>
    <row r="2" spans="1:9" ht="102" customHeight="1" x14ac:dyDescent="0.25">
      <c r="A2" s="46" t="s">
        <v>22</v>
      </c>
      <c r="B2" s="46" t="s">
        <v>23</v>
      </c>
      <c r="C2" s="46" t="s">
        <v>24</v>
      </c>
      <c r="D2" s="46" t="s">
        <v>25</v>
      </c>
      <c r="E2" s="47" t="s">
        <v>26</v>
      </c>
      <c r="F2" s="47" t="s">
        <v>27</v>
      </c>
      <c r="G2" s="47" t="s">
        <v>83</v>
      </c>
      <c r="H2" s="47" t="s">
        <v>84</v>
      </c>
      <c r="I2" s="47" t="s">
        <v>85</v>
      </c>
    </row>
    <row r="3" spans="1:9" ht="18" customHeight="1" x14ac:dyDescent="0.25">
      <c r="A3" s="210" t="s">
        <v>28</v>
      </c>
      <c r="B3" s="211"/>
      <c r="C3" s="211"/>
      <c r="D3" s="211"/>
      <c r="E3" s="211"/>
      <c r="F3" s="211"/>
      <c r="G3" s="211"/>
      <c r="H3" s="211"/>
      <c r="I3" s="212"/>
    </row>
    <row r="4" spans="1:9" x14ac:dyDescent="0.25">
      <c r="A4" s="4">
        <v>1</v>
      </c>
      <c r="B4" s="206" t="s">
        <v>29</v>
      </c>
      <c r="C4" s="207" t="s">
        <v>30</v>
      </c>
      <c r="D4" s="4">
        <v>1</v>
      </c>
      <c r="E4" s="208" t="s">
        <v>31</v>
      </c>
      <c r="F4" s="48"/>
      <c r="G4" s="6">
        <v>1</v>
      </c>
      <c r="H4" s="6">
        <f>'1 Страта'!C25</f>
        <v>1</v>
      </c>
      <c r="I4" s="6">
        <f>H4-G4</f>
        <v>0</v>
      </c>
    </row>
    <row r="5" spans="1:9" x14ac:dyDescent="0.25">
      <c r="A5" s="4">
        <v>2</v>
      </c>
      <c r="B5" s="206"/>
      <c r="C5" s="207"/>
      <c r="D5" s="4">
        <v>1</v>
      </c>
      <c r="E5" s="208"/>
      <c r="F5" s="48" t="s">
        <v>32</v>
      </c>
      <c r="G5" s="6">
        <v>0.33</v>
      </c>
      <c r="H5" s="6">
        <f>'1 Страта'!D25</f>
        <v>0.73333333333333328</v>
      </c>
      <c r="I5" s="6">
        <f t="shared" ref="I5:I22" si="0">H5-G5</f>
        <v>0.40333333333333327</v>
      </c>
    </row>
    <row r="6" spans="1:9" x14ac:dyDescent="0.25">
      <c r="A6" s="4">
        <v>3</v>
      </c>
      <c r="B6" s="206"/>
      <c r="C6" s="207"/>
      <c r="D6" s="4">
        <v>1</v>
      </c>
      <c r="E6" s="208"/>
      <c r="F6" s="48" t="s">
        <v>33</v>
      </c>
      <c r="G6" s="6">
        <v>0.33</v>
      </c>
      <c r="H6" s="6">
        <f>'1 Страта'!E25</f>
        <v>0.8666666666666667</v>
      </c>
      <c r="I6" s="6">
        <f t="shared" si="0"/>
        <v>0.53666666666666663</v>
      </c>
    </row>
    <row r="7" spans="1:9" x14ac:dyDescent="0.25">
      <c r="A7" s="4">
        <v>4</v>
      </c>
      <c r="B7" s="206"/>
      <c r="C7" s="207"/>
      <c r="D7" s="4">
        <v>1</v>
      </c>
      <c r="E7" s="208"/>
      <c r="F7" s="48" t="s">
        <v>34</v>
      </c>
      <c r="G7" s="6">
        <v>0.53</v>
      </c>
      <c r="H7" s="6">
        <f>'1 Страта'!F25</f>
        <v>0.66666666666666663</v>
      </c>
      <c r="I7" s="6">
        <f t="shared" si="0"/>
        <v>0.1366666666666666</v>
      </c>
    </row>
    <row r="8" spans="1:9" x14ac:dyDescent="0.25">
      <c r="A8" s="4">
        <v>5</v>
      </c>
      <c r="B8" s="206"/>
      <c r="C8" s="207"/>
      <c r="D8" s="4">
        <v>1</v>
      </c>
      <c r="E8" s="208"/>
      <c r="F8" s="48" t="s">
        <v>35</v>
      </c>
      <c r="G8" s="6">
        <v>0.27</v>
      </c>
      <c r="H8" s="6">
        <f>'1 Страта'!G25</f>
        <v>0</v>
      </c>
      <c r="I8" s="6">
        <f t="shared" si="0"/>
        <v>-0.27</v>
      </c>
    </row>
    <row r="9" spans="1:9" x14ac:dyDescent="0.25">
      <c r="A9" s="4">
        <v>6</v>
      </c>
      <c r="B9" s="206" t="s">
        <v>3</v>
      </c>
      <c r="C9" s="207" t="s">
        <v>30</v>
      </c>
      <c r="D9" s="4">
        <v>1</v>
      </c>
      <c r="E9" s="208" t="s">
        <v>36</v>
      </c>
      <c r="F9" s="48" t="s">
        <v>37</v>
      </c>
      <c r="G9" s="6">
        <v>0.93</v>
      </c>
      <c r="H9" s="6">
        <f>'1 Страта'!H25</f>
        <v>0.66666666666666663</v>
      </c>
      <c r="I9" s="6">
        <f t="shared" si="0"/>
        <v>-0.26333333333333342</v>
      </c>
    </row>
    <row r="10" spans="1:9" ht="37.5" x14ac:dyDescent="0.25">
      <c r="A10" s="4">
        <v>7</v>
      </c>
      <c r="B10" s="206"/>
      <c r="C10" s="207"/>
      <c r="D10" s="4">
        <v>1</v>
      </c>
      <c r="E10" s="208"/>
      <c r="F10" s="48" t="s">
        <v>38</v>
      </c>
      <c r="G10" s="6">
        <v>0.87</v>
      </c>
      <c r="H10" s="6">
        <f>'1 Страта'!I25</f>
        <v>1</v>
      </c>
      <c r="I10" s="6">
        <f t="shared" si="0"/>
        <v>0.13</v>
      </c>
    </row>
    <row r="11" spans="1:9" ht="56.25" x14ac:dyDescent="0.25">
      <c r="A11" s="4">
        <v>8</v>
      </c>
      <c r="B11" s="206"/>
      <c r="C11" s="207"/>
      <c r="D11" s="4">
        <v>1</v>
      </c>
      <c r="E11" s="4" t="s">
        <v>39</v>
      </c>
      <c r="F11" s="4" t="s">
        <v>40</v>
      </c>
      <c r="G11" s="6">
        <v>1</v>
      </c>
      <c r="H11" s="6">
        <f>'1 Страта'!J25</f>
        <v>1</v>
      </c>
      <c r="I11" s="6">
        <f t="shared" si="0"/>
        <v>0</v>
      </c>
    </row>
    <row r="12" spans="1:9" x14ac:dyDescent="0.25">
      <c r="A12" s="4">
        <v>9</v>
      </c>
      <c r="B12" s="206"/>
      <c r="C12" s="207"/>
      <c r="D12" s="4">
        <v>1</v>
      </c>
      <c r="E12" s="4" t="s">
        <v>41</v>
      </c>
      <c r="F12" s="4" t="s">
        <v>42</v>
      </c>
      <c r="G12" s="6">
        <v>0.87</v>
      </c>
      <c r="H12" s="6">
        <f>'1 Страта'!K25</f>
        <v>0.66666666666666663</v>
      </c>
      <c r="I12" s="6">
        <f t="shared" si="0"/>
        <v>-0.20333333333333337</v>
      </c>
    </row>
    <row r="13" spans="1:9" ht="112.5" x14ac:dyDescent="0.25">
      <c r="A13" s="4">
        <v>10</v>
      </c>
      <c r="B13" s="206"/>
      <c r="C13" s="207"/>
      <c r="D13" s="4">
        <v>1</v>
      </c>
      <c r="E13" s="4" t="s">
        <v>43</v>
      </c>
      <c r="F13" s="4" t="s">
        <v>44</v>
      </c>
      <c r="G13" s="6">
        <v>0.87</v>
      </c>
      <c r="H13" s="6">
        <f>'1 Страта'!L25</f>
        <v>1</v>
      </c>
      <c r="I13" s="6">
        <f t="shared" si="0"/>
        <v>0.13</v>
      </c>
    </row>
    <row r="14" spans="1:9" x14ac:dyDescent="0.25">
      <c r="A14" s="4">
        <v>11</v>
      </c>
      <c r="B14" s="206"/>
      <c r="C14" s="207"/>
      <c r="D14" s="4">
        <v>1</v>
      </c>
      <c r="E14" s="4" t="s">
        <v>45</v>
      </c>
      <c r="F14" s="4" t="s">
        <v>46</v>
      </c>
      <c r="G14" s="6">
        <v>0.8</v>
      </c>
      <c r="H14" s="6">
        <f>'1 Страта'!M25</f>
        <v>0.6</v>
      </c>
      <c r="I14" s="6">
        <f t="shared" si="0"/>
        <v>-0.20000000000000007</v>
      </c>
    </row>
    <row r="15" spans="1:9" ht="56.25" x14ac:dyDescent="0.25">
      <c r="A15" s="4">
        <v>12</v>
      </c>
      <c r="B15" s="206"/>
      <c r="C15" s="207"/>
      <c r="D15" s="4">
        <v>1</v>
      </c>
      <c r="E15" s="4" t="s">
        <v>47</v>
      </c>
      <c r="F15" s="4" t="s">
        <v>48</v>
      </c>
      <c r="G15" s="6">
        <v>0.53</v>
      </c>
      <c r="H15" s="6">
        <f>'1 Страта'!N25</f>
        <v>0.8666666666666667</v>
      </c>
      <c r="I15" s="6">
        <f t="shared" si="0"/>
        <v>0.33666666666666667</v>
      </c>
    </row>
    <row r="16" spans="1:9" x14ac:dyDescent="0.25">
      <c r="A16" s="4">
        <v>13</v>
      </c>
      <c r="B16" s="206"/>
      <c r="C16" s="207"/>
      <c r="D16" s="4">
        <v>1</v>
      </c>
      <c r="E16" s="4" t="s">
        <v>41</v>
      </c>
      <c r="F16" s="4" t="s">
        <v>49</v>
      </c>
      <c r="G16" s="6">
        <v>0.47</v>
      </c>
      <c r="H16" s="6">
        <f>'1 Страта'!O25</f>
        <v>0.8666666666666667</v>
      </c>
      <c r="I16" s="6">
        <f t="shared" si="0"/>
        <v>0.39666666666666672</v>
      </c>
    </row>
    <row r="17" spans="1:9" ht="93.75" x14ac:dyDescent="0.25">
      <c r="A17" s="4">
        <v>14</v>
      </c>
      <c r="B17" s="206"/>
      <c r="C17" s="207"/>
      <c r="D17" s="4">
        <v>1</v>
      </c>
      <c r="E17" s="4" t="s">
        <v>50</v>
      </c>
      <c r="F17" s="4" t="s">
        <v>51</v>
      </c>
      <c r="G17" s="6">
        <v>0.27</v>
      </c>
      <c r="H17" s="6">
        <f>'1 Страта'!P25</f>
        <v>0.6</v>
      </c>
      <c r="I17" s="6">
        <f t="shared" si="0"/>
        <v>0.32999999999999996</v>
      </c>
    </row>
    <row r="18" spans="1:9" ht="37.5" x14ac:dyDescent="0.25">
      <c r="A18" s="4">
        <v>15</v>
      </c>
      <c r="B18" s="206" t="s">
        <v>5</v>
      </c>
      <c r="C18" s="207" t="s">
        <v>30</v>
      </c>
      <c r="D18" s="4">
        <v>1</v>
      </c>
      <c r="E18" s="208" t="s">
        <v>52</v>
      </c>
      <c r="F18" s="48" t="s">
        <v>53</v>
      </c>
      <c r="G18" s="6">
        <v>0.47</v>
      </c>
      <c r="H18" s="6">
        <f>'1 Страта'!R25</f>
        <v>0.8666666666666667</v>
      </c>
      <c r="I18" s="6">
        <f t="shared" si="0"/>
        <v>0.39666666666666672</v>
      </c>
    </row>
    <row r="19" spans="1:9" x14ac:dyDescent="0.25">
      <c r="A19" s="4">
        <v>16</v>
      </c>
      <c r="B19" s="206"/>
      <c r="C19" s="207"/>
      <c r="D19" s="4">
        <v>1</v>
      </c>
      <c r="E19" s="208"/>
      <c r="F19" s="48" t="s">
        <v>54</v>
      </c>
      <c r="G19" s="6">
        <v>0.4</v>
      </c>
      <c r="H19" s="6">
        <f>'1 Страта'!S25</f>
        <v>0.73333333333333328</v>
      </c>
      <c r="I19" s="6">
        <f t="shared" si="0"/>
        <v>0.33333333333333326</v>
      </c>
    </row>
    <row r="20" spans="1:9" x14ac:dyDescent="0.25">
      <c r="A20" s="4">
        <v>17</v>
      </c>
      <c r="B20" s="206"/>
      <c r="C20" s="207"/>
      <c r="D20" s="4">
        <v>1</v>
      </c>
      <c r="E20" s="208"/>
      <c r="F20" s="48" t="s">
        <v>55</v>
      </c>
      <c r="G20" s="6">
        <v>0.6</v>
      </c>
      <c r="H20" s="6">
        <f>'1 Страта'!T25</f>
        <v>0.66666666666666663</v>
      </c>
      <c r="I20" s="6">
        <f t="shared" si="0"/>
        <v>6.6666666666666652E-2</v>
      </c>
    </row>
    <row r="21" spans="1:9" x14ac:dyDescent="0.25">
      <c r="A21" s="4">
        <v>18</v>
      </c>
      <c r="B21" s="206"/>
      <c r="C21" s="207"/>
      <c r="D21" s="4">
        <v>1</v>
      </c>
      <c r="E21" s="208"/>
      <c r="F21" s="48" t="s">
        <v>56</v>
      </c>
      <c r="G21" s="6">
        <v>0.67</v>
      </c>
      <c r="H21" s="6">
        <f>'1 Страта'!U25</f>
        <v>0.93333333333333335</v>
      </c>
      <c r="I21" s="6">
        <f t="shared" si="0"/>
        <v>0.26333333333333331</v>
      </c>
    </row>
    <row r="22" spans="1:9" ht="56.25" x14ac:dyDescent="0.25">
      <c r="A22" s="4">
        <v>19</v>
      </c>
      <c r="B22" s="206"/>
      <c r="C22" s="207"/>
      <c r="D22" s="4">
        <v>1</v>
      </c>
      <c r="E22" s="4" t="s">
        <v>57</v>
      </c>
      <c r="F22" s="4" t="s">
        <v>58</v>
      </c>
      <c r="G22" s="6">
        <v>0.53</v>
      </c>
      <c r="H22" s="6">
        <f>'1 Страта'!V25</f>
        <v>0.6</v>
      </c>
      <c r="I22" s="6">
        <f t="shared" si="0"/>
        <v>6.9999999999999951E-2</v>
      </c>
    </row>
    <row r="23" spans="1:9" ht="18.75" customHeight="1" x14ac:dyDescent="0.25">
      <c r="A23" s="210" t="s">
        <v>6</v>
      </c>
      <c r="B23" s="211"/>
      <c r="C23" s="211"/>
      <c r="D23" s="211"/>
      <c r="E23" s="211"/>
      <c r="F23" s="211"/>
      <c r="G23" s="211"/>
      <c r="H23" s="211"/>
      <c r="I23" s="212"/>
    </row>
    <row r="24" spans="1:9" ht="37.5" x14ac:dyDescent="0.25">
      <c r="A24" s="4">
        <v>20</v>
      </c>
      <c r="B24" s="206" t="s">
        <v>3</v>
      </c>
      <c r="C24" s="207" t="s">
        <v>59</v>
      </c>
      <c r="D24" s="4">
        <v>2</v>
      </c>
      <c r="E24" s="208" t="s">
        <v>60</v>
      </c>
      <c r="F24" s="48" t="s">
        <v>61</v>
      </c>
      <c r="G24" s="6">
        <v>0.2</v>
      </c>
      <c r="H24" s="6">
        <f>'1 Страта'!X25</f>
        <v>0.13333333333333333</v>
      </c>
      <c r="I24" s="6">
        <f>H24-G24</f>
        <v>-6.666666666666668E-2</v>
      </c>
    </row>
    <row r="25" spans="1:9" x14ac:dyDescent="0.25">
      <c r="A25" s="4">
        <v>21</v>
      </c>
      <c r="B25" s="206"/>
      <c r="C25" s="207"/>
      <c r="D25" s="4">
        <v>2</v>
      </c>
      <c r="E25" s="208"/>
      <c r="F25" s="48" t="s">
        <v>62</v>
      </c>
      <c r="G25" s="6">
        <v>0.13</v>
      </c>
      <c r="H25" s="6">
        <f>'1 Страта'!Y25</f>
        <v>6.6666666666666666E-2</v>
      </c>
      <c r="I25" s="6">
        <f>H25-G25</f>
        <v>-6.3333333333333339E-2</v>
      </c>
    </row>
    <row r="26" spans="1:9" ht="37.5" x14ac:dyDescent="0.25">
      <c r="A26" s="4">
        <v>22</v>
      </c>
      <c r="B26" s="206"/>
      <c r="C26" s="47" t="s">
        <v>63</v>
      </c>
      <c r="D26" s="4">
        <v>2</v>
      </c>
      <c r="E26" s="208"/>
      <c r="F26" s="48" t="s">
        <v>64</v>
      </c>
      <c r="G26" s="6">
        <v>0</v>
      </c>
      <c r="H26" s="6">
        <f>'1 Страта'!Z25</f>
        <v>0</v>
      </c>
      <c r="I26" s="6">
        <f t="shared" ref="I26:I29" si="1">H26-G26</f>
        <v>0</v>
      </c>
    </row>
    <row r="27" spans="1:9" ht="37.5" x14ac:dyDescent="0.25">
      <c r="A27" s="4">
        <v>23</v>
      </c>
      <c r="B27" s="206" t="s">
        <v>5</v>
      </c>
      <c r="C27" s="207" t="s">
        <v>59</v>
      </c>
      <c r="D27" s="4">
        <v>2</v>
      </c>
      <c r="E27" s="48" t="s">
        <v>52</v>
      </c>
      <c r="F27" s="48" t="s">
        <v>65</v>
      </c>
      <c r="G27" s="6">
        <v>0</v>
      </c>
      <c r="H27" s="6">
        <f>'1 Страта'!AA25</f>
        <v>0</v>
      </c>
      <c r="I27" s="6">
        <f t="shared" si="1"/>
        <v>0</v>
      </c>
    </row>
    <row r="28" spans="1:9" ht="56.25" x14ac:dyDescent="0.25">
      <c r="A28" s="4">
        <v>24</v>
      </c>
      <c r="B28" s="206"/>
      <c r="C28" s="207"/>
      <c r="D28" s="4">
        <v>2</v>
      </c>
      <c r="E28" s="4" t="s">
        <v>57</v>
      </c>
      <c r="F28" s="4" t="s">
        <v>66</v>
      </c>
      <c r="G28" s="6">
        <v>0</v>
      </c>
      <c r="H28" s="6">
        <f>'1 Страта'!AB25</f>
        <v>0</v>
      </c>
      <c r="I28" s="6">
        <f t="shared" si="1"/>
        <v>0</v>
      </c>
    </row>
    <row r="29" spans="1:9" ht="37.5" x14ac:dyDescent="0.25">
      <c r="A29" s="4">
        <v>25</v>
      </c>
      <c r="B29" s="206"/>
      <c r="C29" s="47" t="s">
        <v>63</v>
      </c>
      <c r="D29" s="4">
        <v>2</v>
      </c>
      <c r="E29" s="4" t="s">
        <v>52</v>
      </c>
      <c r="F29" s="4" t="s">
        <v>67</v>
      </c>
      <c r="G29" s="6">
        <v>0</v>
      </c>
      <c r="H29" s="6">
        <f>'1 Страта'!AC25</f>
        <v>0</v>
      </c>
      <c r="I29" s="6">
        <f t="shared" si="1"/>
        <v>0</v>
      </c>
    </row>
    <row r="31" spans="1:9" ht="18.75" customHeight="1" x14ac:dyDescent="0.25">
      <c r="A31" s="213"/>
      <c r="B31" s="213"/>
      <c r="C31" s="213"/>
      <c r="D31" s="213"/>
      <c r="E31" s="213"/>
      <c r="F31" s="213"/>
      <c r="G31" s="213"/>
    </row>
    <row r="32" spans="1:9" x14ac:dyDescent="0.25">
      <c r="A32" s="213"/>
      <c r="B32" s="213"/>
      <c r="C32" s="213"/>
      <c r="D32" s="213"/>
      <c r="E32" s="213"/>
      <c r="F32" s="213"/>
      <c r="G32" s="213"/>
    </row>
    <row r="33" spans="1:7" x14ac:dyDescent="0.25">
      <c r="A33" s="213"/>
      <c r="B33" s="213"/>
      <c r="C33" s="213"/>
      <c r="D33" s="213"/>
      <c r="E33" s="213"/>
      <c r="F33" s="213"/>
      <c r="G33" s="213"/>
    </row>
    <row r="34" spans="1:7" x14ac:dyDescent="0.25">
      <c r="A34" s="213"/>
      <c r="B34" s="213"/>
      <c r="C34" s="213"/>
      <c r="D34" s="213"/>
      <c r="E34" s="213"/>
      <c r="F34" s="213"/>
      <c r="G34" s="213"/>
    </row>
    <row r="35" spans="1:7" x14ac:dyDescent="0.25">
      <c r="A35" s="213"/>
      <c r="B35" s="213"/>
      <c r="C35" s="213"/>
      <c r="D35" s="213"/>
      <c r="E35" s="213"/>
      <c r="F35" s="213"/>
      <c r="G35" s="213"/>
    </row>
    <row r="36" spans="1:7" x14ac:dyDescent="0.25">
      <c r="A36" s="213"/>
      <c r="B36" s="213"/>
      <c r="C36" s="213"/>
      <c r="D36" s="213"/>
      <c r="E36" s="213"/>
      <c r="F36" s="213"/>
      <c r="G36" s="213"/>
    </row>
    <row r="37" spans="1:7" x14ac:dyDescent="0.25">
      <c r="A37" s="213"/>
      <c r="B37" s="213"/>
      <c r="C37" s="213"/>
      <c r="D37" s="213"/>
      <c r="E37" s="213"/>
      <c r="F37" s="213"/>
      <c r="G37" s="213"/>
    </row>
    <row r="38" spans="1:7" x14ac:dyDescent="0.25">
      <c r="A38" s="213"/>
      <c r="B38" s="213"/>
      <c r="C38" s="213"/>
      <c r="D38" s="213"/>
      <c r="E38" s="213"/>
      <c r="F38" s="213"/>
      <c r="G38" s="213"/>
    </row>
    <row r="39" spans="1:7" x14ac:dyDescent="0.25">
      <c r="A39" s="213"/>
      <c r="B39" s="213"/>
      <c r="C39" s="213"/>
      <c r="D39" s="213"/>
      <c r="E39" s="213"/>
      <c r="F39" s="213"/>
      <c r="G39" s="213"/>
    </row>
    <row r="40" spans="1:7" x14ac:dyDescent="0.25">
      <c r="A40" s="213"/>
      <c r="B40" s="213"/>
      <c r="C40" s="213"/>
      <c r="D40" s="213"/>
      <c r="E40" s="213"/>
      <c r="F40" s="213"/>
      <c r="G40" s="213"/>
    </row>
    <row r="41" spans="1:7" x14ac:dyDescent="0.25">
      <c r="A41" s="213"/>
      <c r="B41" s="213"/>
      <c r="C41" s="213"/>
      <c r="D41" s="213"/>
      <c r="E41" s="213"/>
      <c r="F41" s="213"/>
      <c r="G41" s="213"/>
    </row>
  </sheetData>
  <mergeCells count="18">
    <mergeCell ref="B27:B29"/>
    <mergeCell ref="C27:C28"/>
    <mergeCell ref="A31:G41"/>
    <mergeCell ref="B18:B22"/>
    <mergeCell ref="C18:C22"/>
    <mergeCell ref="E18:E21"/>
    <mergeCell ref="A23:I23"/>
    <mergeCell ref="B24:B26"/>
    <mergeCell ref="C24:C25"/>
    <mergeCell ref="E24:E26"/>
    <mergeCell ref="B9:B17"/>
    <mergeCell ref="C9:C17"/>
    <mergeCell ref="E9:E10"/>
    <mergeCell ref="A1:I1"/>
    <mergeCell ref="A3:I3"/>
    <mergeCell ref="B4:B8"/>
    <mergeCell ref="C4:C8"/>
    <mergeCell ref="E4:E8"/>
  </mergeCells>
  <pageMargins left="0.62992125984251968" right="0.23622047244094491" top="0.39370078740157483" bottom="0" header="0.31496062992125984" footer="0.31496062992125984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I31"/>
  <sheetViews>
    <sheetView zoomScaleNormal="100" zoomScaleSheetLayoutView="80" workbookViewId="0">
      <selection activeCell="A2" sqref="A2:AE2"/>
    </sheetView>
  </sheetViews>
  <sheetFormatPr defaultRowHeight="15" x14ac:dyDescent="0.25"/>
  <cols>
    <col min="1" max="1" width="4.7109375" style="10" customWidth="1"/>
    <col min="2" max="2" width="22.140625" style="10" customWidth="1"/>
    <col min="3" max="3" width="6.28515625" style="10" bestFit="1" customWidth="1"/>
    <col min="4" max="4" width="5" style="10" customWidth="1"/>
    <col min="5" max="5" width="5.140625" style="10" customWidth="1"/>
    <col min="6" max="6" width="4.85546875" style="10" customWidth="1"/>
    <col min="7" max="7" width="4.85546875" style="10" bestFit="1" customWidth="1"/>
    <col min="8" max="8" width="5.140625" style="10" bestFit="1" customWidth="1"/>
    <col min="9" max="9" width="5" style="10" customWidth="1"/>
    <col min="10" max="10" width="4.85546875" style="10" bestFit="1" customWidth="1"/>
    <col min="11" max="12" width="5.140625" style="10" bestFit="1" customWidth="1"/>
    <col min="13" max="14" width="4.85546875" style="10" bestFit="1" customWidth="1"/>
    <col min="15" max="15" width="5.85546875" style="10" bestFit="1" customWidth="1"/>
    <col min="16" max="16" width="4.85546875" style="10" bestFit="1" customWidth="1"/>
    <col min="17" max="17" width="4.42578125" style="10" customWidth="1"/>
    <col min="18" max="20" width="4.85546875" style="10" bestFit="1" customWidth="1"/>
    <col min="21" max="21" width="5.85546875" style="10" bestFit="1" customWidth="1"/>
    <col min="22" max="22" width="4.85546875" style="10" bestFit="1" customWidth="1"/>
    <col min="23" max="23" width="4.42578125" style="10" customWidth="1"/>
    <col min="24" max="27" width="4.85546875" style="10" bestFit="1" customWidth="1"/>
    <col min="28" max="29" width="4.42578125" style="10" customWidth="1"/>
    <col min="30" max="31" width="8.42578125" style="12" customWidth="1"/>
    <col min="32" max="254" width="9.140625" style="10"/>
    <col min="255" max="255" width="4.7109375" style="10" customWidth="1"/>
    <col min="256" max="256" width="22.140625" style="10" customWidth="1"/>
    <col min="257" max="257" width="4.85546875" style="10" customWidth="1"/>
    <col min="258" max="258" width="5" style="10" customWidth="1"/>
    <col min="259" max="259" width="5.140625" style="10" customWidth="1"/>
    <col min="260" max="260" width="4.85546875" style="10" customWidth="1"/>
    <col min="261" max="262" width="4.7109375" style="10" customWidth="1"/>
    <col min="263" max="263" width="5" style="10" customWidth="1"/>
    <col min="264" max="264" width="6.28515625" style="10" customWidth="1"/>
    <col min="265" max="266" width="4.5703125" style="10" customWidth="1"/>
    <col min="267" max="267" width="5.85546875" style="10" customWidth="1"/>
    <col min="268" max="283" width="4.42578125" style="10" customWidth="1"/>
    <col min="284" max="285" width="8.42578125" style="10" customWidth="1"/>
    <col min="286" max="510" width="9.140625" style="10"/>
    <col min="511" max="511" width="4.7109375" style="10" customWidth="1"/>
    <col min="512" max="512" width="22.140625" style="10" customWidth="1"/>
    <col min="513" max="513" width="4.85546875" style="10" customWidth="1"/>
    <col min="514" max="514" width="5" style="10" customWidth="1"/>
    <col min="515" max="515" width="5.140625" style="10" customWidth="1"/>
    <col min="516" max="516" width="4.85546875" style="10" customWidth="1"/>
    <col min="517" max="518" width="4.7109375" style="10" customWidth="1"/>
    <col min="519" max="519" width="5" style="10" customWidth="1"/>
    <col min="520" max="520" width="6.28515625" style="10" customWidth="1"/>
    <col min="521" max="522" width="4.5703125" style="10" customWidth="1"/>
    <col min="523" max="523" width="5.85546875" style="10" customWidth="1"/>
    <col min="524" max="539" width="4.42578125" style="10" customWidth="1"/>
    <col min="540" max="541" width="8.42578125" style="10" customWidth="1"/>
    <col min="542" max="766" width="9.140625" style="10"/>
    <col min="767" max="767" width="4.7109375" style="10" customWidth="1"/>
    <col min="768" max="768" width="22.140625" style="10" customWidth="1"/>
    <col min="769" max="769" width="4.85546875" style="10" customWidth="1"/>
    <col min="770" max="770" width="5" style="10" customWidth="1"/>
    <col min="771" max="771" width="5.140625" style="10" customWidth="1"/>
    <col min="772" max="772" width="4.85546875" style="10" customWidth="1"/>
    <col min="773" max="774" width="4.7109375" style="10" customWidth="1"/>
    <col min="775" max="775" width="5" style="10" customWidth="1"/>
    <col min="776" max="776" width="6.28515625" style="10" customWidth="1"/>
    <col min="777" max="778" width="4.5703125" style="10" customWidth="1"/>
    <col min="779" max="779" width="5.85546875" style="10" customWidth="1"/>
    <col min="780" max="795" width="4.42578125" style="10" customWidth="1"/>
    <col min="796" max="797" width="8.42578125" style="10" customWidth="1"/>
    <col min="798" max="1022" width="9.140625" style="10"/>
    <col min="1023" max="1023" width="4.7109375" style="10" customWidth="1"/>
    <col min="1024" max="1024" width="22.140625" style="10" customWidth="1"/>
    <col min="1025" max="1025" width="4.85546875" style="10" customWidth="1"/>
    <col min="1026" max="1026" width="5" style="10" customWidth="1"/>
    <col min="1027" max="1027" width="5.140625" style="10" customWidth="1"/>
    <col min="1028" max="1028" width="4.85546875" style="10" customWidth="1"/>
    <col min="1029" max="1030" width="4.7109375" style="10" customWidth="1"/>
    <col min="1031" max="1031" width="5" style="10" customWidth="1"/>
    <col min="1032" max="1032" width="6.28515625" style="10" customWidth="1"/>
    <col min="1033" max="1034" width="4.5703125" style="10" customWidth="1"/>
    <col min="1035" max="1035" width="5.85546875" style="10" customWidth="1"/>
    <col min="1036" max="1051" width="4.42578125" style="10" customWidth="1"/>
    <col min="1052" max="1053" width="8.42578125" style="10" customWidth="1"/>
    <col min="1054" max="1278" width="9.140625" style="10"/>
    <col min="1279" max="1279" width="4.7109375" style="10" customWidth="1"/>
    <col min="1280" max="1280" width="22.140625" style="10" customWidth="1"/>
    <col min="1281" max="1281" width="4.85546875" style="10" customWidth="1"/>
    <col min="1282" max="1282" width="5" style="10" customWidth="1"/>
    <col min="1283" max="1283" width="5.140625" style="10" customWidth="1"/>
    <col min="1284" max="1284" width="4.85546875" style="10" customWidth="1"/>
    <col min="1285" max="1286" width="4.7109375" style="10" customWidth="1"/>
    <col min="1287" max="1287" width="5" style="10" customWidth="1"/>
    <col min="1288" max="1288" width="6.28515625" style="10" customWidth="1"/>
    <col min="1289" max="1290" width="4.5703125" style="10" customWidth="1"/>
    <col min="1291" max="1291" width="5.85546875" style="10" customWidth="1"/>
    <col min="1292" max="1307" width="4.42578125" style="10" customWidth="1"/>
    <col min="1308" max="1309" width="8.42578125" style="10" customWidth="1"/>
    <col min="1310" max="1534" width="9.140625" style="10"/>
    <col min="1535" max="1535" width="4.7109375" style="10" customWidth="1"/>
    <col min="1536" max="1536" width="22.140625" style="10" customWidth="1"/>
    <col min="1537" max="1537" width="4.85546875" style="10" customWidth="1"/>
    <col min="1538" max="1538" width="5" style="10" customWidth="1"/>
    <col min="1539" max="1539" width="5.140625" style="10" customWidth="1"/>
    <col min="1540" max="1540" width="4.85546875" style="10" customWidth="1"/>
    <col min="1541" max="1542" width="4.7109375" style="10" customWidth="1"/>
    <col min="1543" max="1543" width="5" style="10" customWidth="1"/>
    <col min="1544" max="1544" width="6.28515625" style="10" customWidth="1"/>
    <col min="1545" max="1546" width="4.5703125" style="10" customWidth="1"/>
    <col min="1547" max="1547" width="5.85546875" style="10" customWidth="1"/>
    <col min="1548" max="1563" width="4.42578125" style="10" customWidth="1"/>
    <col min="1564" max="1565" width="8.42578125" style="10" customWidth="1"/>
    <col min="1566" max="1790" width="9.140625" style="10"/>
    <col min="1791" max="1791" width="4.7109375" style="10" customWidth="1"/>
    <col min="1792" max="1792" width="22.140625" style="10" customWidth="1"/>
    <col min="1793" max="1793" width="4.85546875" style="10" customWidth="1"/>
    <col min="1794" max="1794" width="5" style="10" customWidth="1"/>
    <col min="1795" max="1795" width="5.140625" style="10" customWidth="1"/>
    <col min="1796" max="1796" width="4.85546875" style="10" customWidth="1"/>
    <col min="1797" max="1798" width="4.7109375" style="10" customWidth="1"/>
    <col min="1799" max="1799" width="5" style="10" customWidth="1"/>
    <col min="1800" max="1800" width="6.28515625" style="10" customWidth="1"/>
    <col min="1801" max="1802" width="4.5703125" style="10" customWidth="1"/>
    <col min="1803" max="1803" width="5.85546875" style="10" customWidth="1"/>
    <col min="1804" max="1819" width="4.42578125" style="10" customWidth="1"/>
    <col min="1820" max="1821" width="8.42578125" style="10" customWidth="1"/>
    <col min="1822" max="2046" width="9.140625" style="10"/>
    <col min="2047" max="2047" width="4.7109375" style="10" customWidth="1"/>
    <col min="2048" max="2048" width="22.140625" style="10" customWidth="1"/>
    <col min="2049" max="2049" width="4.85546875" style="10" customWidth="1"/>
    <col min="2050" max="2050" width="5" style="10" customWidth="1"/>
    <col min="2051" max="2051" width="5.140625" style="10" customWidth="1"/>
    <col min="2052" max="2052" width="4.85546875" style="10" customWidth="1"/>
    <col min="2053" max="2054" width="4.7109375" style="10" customWidth="1"/>
    <col min="2055" max="2055" width="5" style="10" customWidth="1"/>
    <col min="2056" max="2056" width="6.28515625" style="10" customWidth="1"/>
    <col min="2057" max="2058" width="4.5703125" style="10" customWidth="1"/>
    <col min="2059" max="2059" width="5.85546875" style="10" customWidth="1"/>
    <col min="2060" max="2075" width="4.42578125" style="10" customWidth="1"/>
    <col min="2076" max="2077" width="8.42578125" style="10" customWidth="1"/>
    <col min="2078" max="2302" width="9.140625" style="10"/>
    <col min="2303" max="2303" width="4.7109375" style="10" customWidth="1"/>
    <col min="2304" max="2304" width="22.140625" style="10" customWidth="1"/>
    <col min="2305" max="2305" width="4.85546875" style="10" customWidth="1"/>
    <col min="2306" max="2306" width="5" style="10" customWidth="1"/>
    <col min="2307" max="2307" width="5.140625" style="10" customWidth="1"/>
    <col min="2308" max="2308" width="4.85546875" style="10" customWidth="1"/>
    <col min="2309" max="2310" width="4.7109375" style="10" customWidth="1"/>
    <col min="2311" max="2311" width="5" style="10" customWidth="1"/>
    <col min="2312" max="2312" width="6.28515625" style="10" customWidth="1"/>
    <col min="2313" max="2314" width="4.5703125" style="10" customWidth="1"/>
    <col min="2315" max="2315" width="5.85546875" style="10" customWidth="1"/>
    <col min="2316" max="2331" width="4.42578125" style="10" customWidth="1"/>
    <col min="2332" max="2333" width="8.42578125" style="10" customWidth="1"/>
    <col min="2334" max="2558" width="9.140625" style="10"/>
    <col min="2559" max="2559" width="4.7109375" style="10" customWidth="1"/>
    <col min="2560" max="2560" width="22.140625" style="10" customWidth="1"/>
    <col min="2561" max="2561" width="4.85546875" style="10" customWidth="1"/>
    <col min="2562" max="2562" width="5" style="10" customWidth="1"/>
    <col min="2563" max="2563" width="5.140625" style="10" customWidth="1"/>
    <col min="2564" max="2564" width="4.85546875" style="10" customWidth="1"/>
    <col min="2565" max="2566" width="4.7109375" style="10" customWidth="1"/>
    <col min="2567" max="2567" width="5" style="10" customWidth="1"/>
    <col min="2568" max="2568" width="6.28515625" style="10" customWidth="1"/>
    <col min="2569" max="2570" width="4.5703125" style="10" customWidth="1"/>
    <col min="2571" max="2571" width="5.85546875" style="10" customWidth="1"/>
    <col min="2572" max="2587" width="4.42578125" style="10" customWidth="1"/>
    <col min="2588" max="2589" width="8.42578125" style="10" customWidth="1"/>
    <col min="2590" max="2814" width="9.140625" style="10"/>
    <col min="2815" max="2815" width="4.7109375" style="10" customWidth="1"/>
    <col min="2816" max="2816" width="22.140625" style="10" customWidth="1"/>
    <col min="2817" max="2817" width="4.85546875" style="10" customWidth="1"/>
    <col min="2818" max="2818" width="5" style="10" customWidth="1"/>
    <col min="2819" max="2819" width="5.140625" style="10" customWidth="1"/>
    <col min="2820" max="2820" width="4.85546875" style="10" customWidth="1"/>
    <col min="2821" max="2822" width="4.7109375" style="10" customWidth="1"/>
    <col min="2823" max="2823" width="5" style="10" customWidth="1"/>
    <col min="2824" max="2824" width="6.28515625" style="10" customWidth="1"/>
    <col min="2825" max="2826" width="4.5703125" style="10" customWidth="1"/>
    <col min="2827" max="2827" width="5.85546875" style="10" customWidth="1"/>
    <col min="2828" max="2843" width="4.42578125" style="10" customWidth="1"/>
    <col min="2844" max="2845" width="8.42578125" style="10" customWidth="1"/>
    <col min="2846" max="3070" width="9.140625" style="10"/>
    <col min="3071" max="3071" width="4.7109375" style="10" customWidth="1"/>
    <col min="3072" max="3072" width="22.140625" style="10" customWidth="1"/>
    <col min="3073" max="3073" width="4.85546875" style="10" customWidth="1"/>
    <col min="3074" max="3074" width="5" style="10" customWidth="1"/>
    <col min="3075" max="3075" width="5.140625" style="10" customWidth="1"/>
    <col min="3076" max="3076" width="4.85546875" style="10" customWidth="1"/>
    <col min="3077" max="3078" width="4.7109375" style="10" customWidth="1"/>
    <col min="3079" max="3079" width="5" style="10" customWidth="1"/>
    <col min="3080" max="3080" width="6.28515625" style="10" customWidth="1"/>
    <col min="3081" max="3082" width="4.5703125" style="10" customWidth="1"/>
    <col min="3083" max="3083" width="5.85546875" style="10" customWidth="1"/>
    <col min="3084" max="3099" width="4.42578125" style="10" customWidth="1"/>
    <col min="3100" max="3101" width="8.42578125" style="10" customWidth="1"/>
    <col min="3102" max="3326" width="9.140625" style="10"/>
    <col min="3327" max="3327" width="4.7109375" style="10" customWidth="1"/>
    <col min="3328" max="3328" width="22.140625" style="10" customWidth="1"/>
    <col min="3329" max="3329" width="4.85546875" style="10" customWidth="1"/>
    <col min="3330" max="3330" width="5" style="10" customWidth="1"/>
    <col min="3331" max="3331" width="5.140625" style="10" customWidth="1"/>
    <col min="3332" max="3332" width="4.85546875" style="10" customWidth="1"/>
    <col min="3333" max="3334" width="4.7109375" style="10" customWidth="1"/>
    <col min="3335" max="3335" width="5" style="10" customWidth="1"/>
    <col min="3336" max="3336" width="6.28515625" style="10" customWidth="1"/>
    <col min="3337" max="3338" width="4.5703125" style="10" customWidth="1"/>
    <col min="3339" max="3339" width="5.85546875" style="10" customWidth="1"/>
    <col min="3340" max="3355" width="4.42578125" style="10" customWidth="1"/>
    <col min="3356" max="3357" width="8.42578125" style="10" customWidth="1"/>
    <col min="3358" max="3582" width="9.140625" style="10"/>
    <col min="3583" max="3583" width="4.7109375" style="10" customWidth="1"/>
    <col min="3584" max="3584" width="22.140625" style="10" customWidth="1"/>
    <col min="3585" max="3585" width="4.85546875" style="10" customWidth="1"/>
    <col min="3586" max="3586" width="5" style="10" customWidth="1"/>
    <col min="3587" max="3587" width="5.140625" style="10" customWidth="1"/>
    <col min="3588" max="3588" width="4.85546875" style="10" customWidth="1"/>
    <col min="3589" max="3590" width="4.7109375" style="10" customWidth="1"/>
    <col min="3591" max="3591" width="5" style="10" customWidth="1"/>
    <col min="3592" max="3592" width="6.28515625" style="10" customWidth="1"/>
    <col min="3593" max="3594" width="4.5703125" style="10" customWidth="1"/>
    <col min="3595" max="3595" width="5.85546875" style="10" customWidth="1"/>
    <col min="3596" max="3611" width="4.42578125" style="10" customWidth="1"/>
    <col min="3612" max="3613" width="8.42578125" style="10" customWidth="1"/>
    <col min="3614" max="3838" width="9.140625" style="10"/>
    <col min="3839" max="3839" width="4.7109375" style="10" customWidth="1"/>
    <col min="3840" max="3840" width="22.140625" style="10" customWidth="1"/>
    <col min="3841" max="3841" width="4.85546875" style="10" customWidth="1"/>
    <col min="3842" max="3842" width="5" style="10" customWidth="1"/>
    <col min="3843" max="3843" width="5.140625" style="10" customWidth="1"/>
    <col min="3844" max="3844" width="4.85546875" style="10" customWidth="1"/>
    <col min="3845" max="3846" width="4.7109375" style="10" customWidth="1"/>
    <col min="3847" max="3847" width="5" style="10" customWidth="1"/>
    <col min="3848" max="3848" width="6.28515625" style="10" customWidth="1"/>
    <col min="3849" max="3850" width="4.5703125" style="10" customWidth="1"/>
    <col min="3851" max="3851" width="5.85546875" style="10" customWidth="1"/>
    <col min="3852" max="3867" width="4.42578125" style="10" customWidth="1"/>
    <col min="3868" max="3869" width="8.42578125" style="10" customWidth="1"/>
    <col min="3870" max="4094" width="9.140625" style="10"/>
    <col min="4095" max="4095" width="4.7109375" style="10" customWidth="1"/>
    <col min="4096" max="4096" width="22.140625" style="10" customWidth="1"/>
    <col min="4097" max="4097" width="4.85546875" style="10" customWidth="1"/>
    <col min="4098" max="4098" width="5" style="10" customWidth="1"/>
    <col min="4099" max="4099" width="5.140625" style="10" customWidth="1"/>
    <col min="4100" max="4100" width="4.85546875" style="10" customWidth="1"/>
    <col min="4101" max="4102" width="4.7109375" style="10" customWidth="1"/>
    <col min="4103" max="4103" width="5" style="10" customWidth="1"/>
    <col min="4104" max="4104" width="6.28515625" style="10" customWidth="1"/>
    <col min="4105" max="4106" width="4.5703125" style="10" customWidth="1"/>
    <col min="4107" max="4107" width="5.85546875" style="10" customWidth="1"/>
    <col min="4108" max="4123" width="4.42578125" style="10" customWidth="1"/>
    <col min="4124" max="4125" width="8.42578125" style="10" customWidth="1"/>
    <col min="4126" max="4350" width="9.140625" style="10"/>
    <col min="4351" max="4351" width="4.7109375" style="10" customWidth="1"/>
    <col min="4352" max="4352" width="22.140625" style="10" customWidth="1"/>
    <col min="4353" max="4353" width="4.85546875" style="10" customWidth="1"/>
    <col min="4354" max="4354" width="5" style="10" customWidth="1"/>
    <col min="4355" max="4355" width="5.140625" style="10" customWidth="1"/>
    <col min="4356" max="4356" width="4.85546875" style="10" customWidth="1"/>
    <col min="4357" max="4358" width="4.7109375" style="10" customWidth="1"/>
    <col min="4359" max="4359" width="5" style="10" customWidth="1"/>
    <col min="4360" max="4360" width="6.28515625" style="10" customWidth="1"/>
    <col min="4361" max="4362" width="4.5703125" style="10" customWidth="1"/>
    <col min="4363" max="4363" width="5.85546875" style="10" customWidth="1"/>
    <col min="4364" max="4379" width="4.42578125" style="10" customWidth="1"/>
    <col min="4380" max="4381" width="8.42578125" style="10" customWidth="1"/>
    <col min="4382" max="4606" width="9.140625" style="10"/>
    <col min="4607" max="4607" width="4.7109375" style="10" customWidth="1"/>
    <col min="4608" max="4608" width="22.140625" style="10" customWidth="1"/>
    <col min="4609" max="4609" width="4.85546875" style="10" customWidth="1"/>
    <col min="4610" max="4610" width="5" style="10" customWidth="1"/>
    <col min="4611" max="4611" width="5.140625" style="10" customWidth="1"/>
    <col min="4612" max="4612" width="4.85546875" style="10" customWidth="1"/>
    <col min="4613" max="4614" width="4.7109375" style="10" customWidth="1"/>
    <col min="4615" max="4615" width="5" style="10" customWidth="1"/>
    <col min="4616" max="4616" width="6.28515625" style="10" customWidth="1"/>
    <col min="4617" max="4618" width="4.5703125" style="10" customWidth="1"/>
    <col min="4619" max="4619" width="5.85546875" style="10" customWidth="1"/>
    <col min="4620" max="4635" width="4.42578125" style="10" customWidth="1"/>
    <col min="4636" max="4637" width="8.42578125" style="10" customWidth="1"/>
    <col min="4638" max="4862" width="9.140625" style="10"/>
    <col min="4863" max="4863" width="4.7109375" style="10" customWidth="1"/>
    <col min="4864" max="4864" width="22.140625" style="10" customWidth="1"/>
    <col min="4865" max="4865" width="4.85546875" style="10" customWidth="1"/>
    <col min="4866" max="4866" width="5" style="10" customWidth="1"/>
    <col min="4867" max="4867" width="5.140625" style="10" customWidth="1"/>
    <col min="4868" max="4868" width="4.85546875" style="10" customWidth="1"/>
    <col min="4869" max="4870" width="4.7109375" style="10" customWidth="1"/>
    <col min="4871" max="4871" width="5" style="10" customWidth="1"/>
    <col min="4872" max="4872" width="6.28515625" style="10" customWidth="1"/>
    <col min="4873" max="4874" width="4.5703125" style="10" customWidth="1"/>
    <col min="4875" max="4875" width="5.85546875" style="10" customWidth="1"/>
    <col min="4876" max="4891" width="4.42578125" style="10" customWidth="1"/>
    <col min="4892" max="4893" width="8.42578125" style="10" customWidth="1"/>
    <col min="4894" max="5118" width="9.140625" style="10"/>
    <col min="5119" max="5119" width="4.7109375" style="10" customWidth="1"/>
    <col min="5120" max="5120" width="22.140625" style="10" customWidth="1"/>
    <col min="5121" max="5121" width="4.85546875" style="10" customWidth="1"/>
    <col min="5122" max="5122" width="5" style="10" customWidth="1"/>
    <col min="5123" max="5123" width="5.140625" style="10" customWidth="1"/>
    <col min="5124" max="5124" width="4.85546875" style="10" customWidth="1"/>
    <col min="5125" max="5126" width="4.7109375" style="10" customWidth="1"/>
    <col min="5127" max="5127" width="5" style="10" customWidth="1"/>
    <col min="5128" max="5128" width="6.28515625" style="10" customWidth="1"/>
    <col min="5129" max="5130" width="4.5703125" style="10" customWidth="1"/>
    <col min="5131" max="5131" width="5.85546875" style="10" customWidth="1"/>
    <col min="5132" max="5147" width="4.42578125" style="10" customWidth="1"/>
    <col min="5148" max="5149" width="8.42578125" style="10" customWidth="1"/>
    <col min="5150" max="5374" width="9.140625" style="10"/>
    <col min="5375" max="5375" width="4.7109375" style="10" customWidth="1"/>
    <col min="5376" max="5376" width="22.140625" style="10" customWidth="1"/>
    <col min="5377" max="5377" width="4.85546875" style="10" customWidth="1"/>
    <col min="5378" max="5378" width="5" style="10" customWidth="1"/>
    <col min="5379" max="5379" width="5.140625" style="10" customWidth="1"/>
    <col min="5380" max="5380" width="4.85546875" style="10" customWidth="1"/>
    <col min="5381" max="5382" width="4.7109375" style="10" customWidth="1"/>
    <col min="5383" max="5383" width="5" style="10" customWidth="1"/>
    <col min="5384" max="5384" width="6.28515625" style="10" customWidth="1"/>
    <col min="5385" max="5386" width="4.5703125" style="10" customWidth="1"/>
    <col min="5387" max="5387" width="5.85546875" style="10" customWidth="1"/>
    <col min="5388" max="5403" width="4.42578125" style="10" customWidth="1"/>
    <col min="5404" max="5405" width="8.42578125" style="10" customWidth="1"/>
    <col min="5406" max="5630" width="9.140625" style="10"/>
    <col min="5631" max="5631" width="4.7109375" style="10" customWidth="1"/>
    <col min="5632" max="5632" width="22.140625" style="10" customWidth="1"/>
    <col min="5633" max="5633" width="4.85546875" style="10" customWidth="1"/>
    <col min="5634" max="5634" width="5" style="10" customWidth="1"/>
    <col min="5635" max="5635" width="5.140625" style="10" customWidth="1"/>
    <col min="5636" max="5636" width="4.85546875" style="10" customWidth="1"/>
    <col min="5637" max="5638" width="4.7109375" style="10" customWidth="1"/>
    <col min="5639" max="5639" width="5" style="10" customWidth="1"/>
    <col min="5640" max="5640" width="6.28515625" style="10" customWidth="1"/>
    <col min="5641" max="5642" width="4.5703125" style="10" customWidth="1"/>
    <col min="5643" max="5643" width="5.85546875" style="10" customWidth="1"/>
    <col min="5644" max="5659" width="4.42578125" style="10" customWidth="1"/>
    <col min="5660" max="5661" width="8.42578125" style="10" customWidth="1"/>
    <col min="5662" max="5886" width="9.140625" style="10"/>
    <col min="5887" max="5887" width="4.7109375" style="10" customWidth="1"/>
    <col min="5888" max="5888" width="22.140625" style="10" customWidth="1"/>
    <col min="5889" max="5889" width="4.85546875" style="10" customWidth="1"/>
    <col min="5890" max="5890" width="5" style="10" customWidth="1"/>
    <col min="5891" max="5891" width="5.140625" style="10" customWidth="1"/>
    <col min="5892" max="5892" width="4.85546875" style="10" customWidth="1"/>
    <col min="5893" max="5894" width="4.7109375" style="10" customWidth="1"/>
    <col min="5895" max="5895" width="5" style="10" customWidth="1"/>
    <col min="5896" max="5896" width="6.28515625" style="10" customWidth="1"/>
    <col min="5897" max="5898" width="4.5703125" style="10" customWidth="1"/>
    <col min="5899" max="5899" width="5.85546875" style="10" customWidth="1"/>
    <col min="5900" max="5915" width="4.42578125" style="10" customWidth="1"/>
    <col min="5916" max="5917" width="8.42578125" style="10" customWidth="1"/>
    <col min="5918" max="6142" width="9.140625" style="10"/>
    <col min="6143" max="6143" width="4.7109375" style="10" customWidth="1"/>
    <col min="6144" max="6144" width="22.140625" style="10" customWidth="1"/>
    <col min="6145" max="6145" width="4.85546875" style="10" customWidth="1"/>
    <col min="6146" max="6146" width="5" style="10" customWidth="1"/>
    <col min="6147" max="6147" width="5.140625" style="10" customWidth="1"/>
    <col min="6148" max="6148" width="4.85546875" style="10" customWidth="1"/>
    <col min="6149" max="6150" width="4.7109375" style="10" customWidth="1"/>
    <col min="6151" max="6151" width="5" style="10" customWidth="1"/>
    <col min="6152" max="6152" width="6.28515625" style="10" customWidth="1"/>
    <col min="6153" max="6154" width="4.5703125" style="10" customWidth="1"/>
    <col min="6155" max="6155" width="5.85546875" style="10" customWidth="1"/>
    <col min="6156" max="6171" width="4.42578125" style="10" customWidth="1"/>
    <col min="6172" max="6173" width="8.42578125" style="10" customWidth="1"/>
    <col min="6174" max="6398" width="9.140625" style="10"/>
    <col min="6399" max="6399" width="4.7109375" style="10" customWidth="1"/>
    <col min="6400" max="6400" width="22.140625" style="10" customWidth="1"/>
    <col min="6401" max="6401" width="4.85546875" style="10" customWidth="1"/>
    <col min="6402" max="6402" width="5" style="10" customWidth="1"/>
    <col min="6403" max="6403" width="5.140625" style="10" customWidth="1"/>
    <col min="6404" max="6404" width="4.85546875" style="10" customWidth="1"/>
    <col min="6405" max="6406" width="4.7109375" style="10" customWidth="1"/>
    <col min="6407" max="6407" width="5" style="10" customWidth="1"/>
    <col min="6408" max="6408" width="6.28515625" style="10" customWidth="1"/>
    <col min="6409" max="6410" width="4.5703125" style="10" customWidth="1"/>
    <col min="6411" max="6411" width="5.85546875" style="10" customWidth="1"/>
    <col min="6412" max="6427" width="4.42578125" style="10" customWidth="1"/>
    <col min="6428" max="6429" width="8.42578125" style="10" customWidth="1"/>
    <col min="6430" max="6654" width="9.140625" style="10"/>
    <col min="6655" max="6655" width="4.7109375" style="10" customWidth="1"/>
    <col min="6656" max="6656" width="22.140625" style="10" customWidth="1"/>
    <col min="6657" max="6657" width="4.85546875" style="10" customWidth="1"/>
    <col min="6658" max="6658" width="5" style="10" customWidth="1"/>
    <col min="6659" max="6659" width="5.140625" style="10" customWidth="1"/>
    <col min="6660" max="6660" width="4.85546875" style="10" customWidth="1"/>
    <col min="6661" max="6662" width="4.7109375" style="10" customWidth="1"/>
    <col min="6663" max="6663" width="5" style="10" customWidth="1"/>
    <col min="6664" max="6664" width="6.28515625" style="10" customWidth="1"/>
    <col min="6665" max="6666" width="4.5703125" style="10" customWidth="1"/>
    <col min="6667" max="6667" width="5.85546875" style="10" customWidth="1"/>
    <col min="6668" max="6683" width="4.42578125" style="10" customWidth="1"/>
    <col min="6684" max="6685" width="8.42578125" style="10" customWidth="1"/>
    <col min="6686" max="6910" width="9.140625" style="10"/>
    <col min="6911" max="6911" width="4.7109375" style="10" customWidth="1"/>
    <col min="6912" max="6912" width="22.140625" style="10" customWidth="1"/>
    <col min="6913" max="6913" width="4.85546875" style="10" customWidth="1"/>
    <col min="6914" max="6914" width="5" style="10" customWidth="1"/>
    <col min="6915" max="6915" width="5.140625" style="10" customWidth="1"/>
    <col min="6916" max="6916" width="4.85546875" style="10" customWidth="1"/>
    <col min="6917" max="6918" width="4.7109375" style="10" customWidth="1"/>
    <col min="6919" max="6919" width="5" style="10" customWidth="1"/>
    <col min="6920" max="6920" width="6.28515625" style="10" customWidth="1"/>
    <col min="6921" max="6922" width="4.5703125" style="10" customWidth="1"/>
    <col min="6923" max="6923" width="5.85546875" style="10" customWidth="1"/>
    <col min="6924" max="6939" width="4.42578125" style="10" customWidth="1"/>
    <col min="6940" max="6941" width="8.42578125" style="10" customWidth="1"/>
    <col min="6942" max="7166" width="9.140625" style="10"/>
    <col min="7167" max="7167" width="4.7109375" style="10" customWidth="1"/>
    <col min="7168" max="7168" width="22.140625" style="10" customWidth="1"/>
    <col min="7169" max="7169" width="4.85546875" style="10" customWidth="1"/>
    <col min="7170" max="7170" width="5" style="10" customWidth="1"/>
    <col min="7171" max="7171" width="5.140625" style="10" customWidth="1"/>
    <col min="7172" max="7172" width="4.85546875" style="10" customWidth="1"/>
    <col min="7173" max="7174" width="4.7109375" style="10" customWidth="1"/>
    <col min="7175" max="7175" width="5" style="10" customWidth="1"/>
    <col min="7176" max="7176" width="6.28515625" style="10" customWidth="1"/>
    <col min="7177" max="7178" width="4.5703125" style="10" customWidth="1"/>
    <col min="7179" max="7179" width="5.85546875" style="10" customWidth="1"/>
    <col min="7180" max="7195" width="4.42578125" style="10" customWidth="1"/>
    <col min="7196" max="7197" width="8.42578125" style="10" customWidth="1"/>
    <col min="7198" max="7422" width="9.140625" style="10"/>
    <col min="7423" max="7423" width="4.7109375" style="10" customWidth="1"/>
    <col min="7424" max="7424" width="22.140625" style="10" customWidth="1"/>
    <col min="7425" max="7425" width="4.85546875" style="10" customWidth="1"/>
    <col min="7426" max="7426" width="5" style="10" customWidth="1"/>
    <col min="7427" max="7427" width="5.140625" style="10" customWidth="1"/>
    <col min="7428" max="7428" width="4.85546875" style="10" customWidth="1"/>
    <col min="7429" max="7430" width="4.7109375" style="10" customWidth="1"/>
    <col min="7431" max="7431" width="5" style="10" customWidth="1"/>
    <col min="7432" max="7432" width="6.28515625" style="10" customWidth="1"/>
    <col min="7433" max="7434" width="4.5703125" style="10" customWidth="1"/>
    <col min="7435" max="7435" width="5.85546875" style="10" customWidth="1"/>
    <col min="7436" max="7451" width="4.42578125" style="10" customWidth="1"/>
    <col min="7452" max="7453" width="8.42578125" style="10" customWidth="1"/>
    <col min="7454" max="7678" width="9.140625" style="10"/>
    <col min="7679" max="7679" width="4.7109375" style="10" customWidth="1"/>
    <col min="7680" max="7680" width="22.140625" style="10" customWidth="1"/>
    <col min="7681" max="7681" width="4.85546875" style="10" customWidth="1"/>
    <col min="7682" max="7682" width="5" style="10" customWidth="1"/>
    <col min="7683" max="7683" width="5.140625" style="10" customWidth="1"/>
    <col min="7684" max="7684" width="4.85546875" style="10" customWidth="1"/>
    <col min="7685" max="7686" width="4.7109375" style="10" customWidth="1"/>
    <col min="7687" max="7687" width="5" style="10" customWidth="1"/>
    <col min="7688" max="7688" width="6.28515625" style="10" customWidth="1"/>
    <col min="7689" max="7690" width="4.5703125" style="10" customWidth="1"/>
    <col min="7691" max="7691" width="5.85546875" style="10" customWidth="1"/>
    <col min="7692" max="7707" width="4.42578125" style="10" customWidth="1"/>
    <col min="7708" max="7709" width="8.42578125" style="10" customWidth="1"/>
    <col min="7710" max="7934" width="9.140625" style="10"/>
    <col min="7935" max="7935" width="4.7109375" style="10" customWidth="1"/>
    <col min="7936" max="7936" width="22.140625" style="10" customWidth="1"/>
    <col min="7937" max="7937" width="4.85546875" style="10" customWidth="1"/>
    <col min="7938" max="7938" width="5" style="10" customWidth="1"/>
    <col min="7939" max="7939" width="5.140625" style="10" customWidth="1"/>
    <col min="7940" max="7940" width="4.85546875" style="10" customWidth="1"/>
    <col min="7941" max="7942" width="4.7109375" style="10" customWidth="1"/>
    <col min="7943" max="7943" width="5" style="10" customWidth="1"/>
    <col min="7944" max="7944" width="6.28515625" style="10" customWidth="1"/>
    <col min="7945" max="7946" width="4.5703125" style="10" customWidth="1"/>
    <col min="7947" max="7947" width="5.85546875" style="10" customWidth="1"/>
    <col min="7948" max="7963" width="4.42578125" style="10" customWidth="1"/>
    <col min="7964" max="7965" width="8.42578125" style="10" customWidth="1"/>
    <col min="7966" max="8190" width="9.140625" style="10"/>
    <col min="8191" max="8191" width="4.7109375" style="10" customWidth="1"/>
    <col min="8192" max="8192" width="22.140625" style="10" customWidth="1"/>
    <col min="8193" max="8193" width="4.85546875" style="10" customWidth="1"/>
    <col min="8194" max="8194" width="5" style="10" customWidth="1"/>
    <col min="8195" max="8195" width="5.140625" style="10" customWidth="1"/>
    <col min="8196" max="8196" width="4.85546875" style="10" customWidth="1"/>
    <col min="8197" max="8198" width="4.7109375" style="10" customWidth="1"/>
    <col min="8199" max="8199" width="5" style="10" customWidth="1"/>
    <col min="8200" max="8200" width="6.28515625" style="10" customWidth="1"/>
    <col min="8201" max="8202" width="4.5703125" style="10" customWidth="1"/>
    <col min="8203" max="8203" width="5.85546875" style="10" customWidth="1"/>
    <col min="8204" max="8219" width="4.42578125" style="10" customWidth="1"/>
    <col min="8220" max="8221" width="8.42578125" style="10" customWidth="1"/>
    <col min="8222" max="8446" width="9.140625" style="10"/>
    <col min="8447" max="8447" width="4.7109375" style="10" customWidth="1"/>
    <col min="8448" max="8448" width="22.140625" style="10" customWidth="1"/>
    <col min="8449" max="8449" width="4.85546875" style="10" customWidth="1"/>
    <col min="8450" max="8450" width="5" style="10" customWidth="1"/>
    <col min="8451" max="8451" width="5.140625" style="10" customWidth="1"/>
    <col min="8452" max="8452" width="4.85546875" style="10" customWidth="1"/>
    <col min="8453" max="8454" width="4.7109375" style="10" customWidth="1"/>
    <col min="8455" max="8455" width="5" style="10" customWidth="1"/>
    <col min="8456" max="8456" width="6.28515625" style="10" customWidth="1"/>
    <col min="8457" max="8458" width="4.5703125" style="10" customWidth="1"/>
    <col min="8459" max="8459" width="5.85546875" style="10" customWidth="1"/>
    <col min="8460" max="8475" width="4.42578125" style="10" customWidth="1"/>
    <col min="8476" max="8477" width="8.42578125" style="10" customWidth="1"/>
    <col min="8478" max="8702" width="9.140625" style="10"/>
    <col min="8703" max="8703" width="4.7109375" style="10" customWidth="1"/>
    <col min="8704" max="8704" width="22.140625" style="10" customWidth="1"/>
    <col min="8705" max="8705" width="4.85546875" style="10" customWidth="1"/>
    <col min="8706" max="8706" width="5" style="10" customWidth="1"/>
    <col min="8707" max="8707" width="5.140625" style="10" customWidth="1"/>
    <col min="8708" max="8708" width="4.85546875" style="10" customWidth="1"/>
    <col min="8709" max="8710" width="4.7109375" style="10" customWidth="1"/>
    <col min="8711" max="8711" width="5" style="10" customWidth="1"/>
    <col min="8712" max="8712" width="6.28515625" style="10" customWidth="1"/>
    <col min="8713" max="8714" width="4.5703125" style="10" customWidth="1"/>
    <col min="8715" max="8715" width="5.85546875" style="10" customWidth="1"/>
    <col min="8716" max="8731" width="4.42578125" style="10" customWidth="1"/>
    <col min="8732" max="8733" width="8.42578125" style="10" customWidth="1"/>
    <col min="8734" max="8958" width="9.140625" style="10"/>
    <col min="8959" max="8959" width="4.7109375" style="10" customWidth="1"/>
    <col min="8960" max="8960" width="22.140625" style="10" customWidth="1"/>
    <col min="8961" max="8961" width="4.85546875" style="10" customWidth="1"/>
    <col min="8962" max="8962" width="5" style="10" customWidth="1"/>
    <col min="8963" max="8963" width="5.140625" style="10" customWidth="1"/>
    <col min="8964" max="8964" width="4.85546875" style="10" customWidth="1"/>
    <col min="8965" max="8966" width="4.7109375" style="10" customWidth="1"/>
    <col min="8967" max="8967" width="5" style="10" customWidth="1"/>
    <col min="8968" max="8968" width="6.28515625" style="10" customWidth="1"/>
    <col min="8969" max="8970" width="4.5703125" style="10" customWidth="1"/>
    <col min="8971" max="8971" width="5.85546875" style="10" customWidth="1"/>
    <col min="8972" max="8987" width="4.42578125" style="10" customWidth="1"/>
    <col min="8988" max="8989" width="8.42578125" style="10" customWidth="1"/>
    <col min="8990" max="9214" width="9.140625" style="10"/>
    <col min="9215" max="9215" width="4.7109375" style="10" customWidth="1"/>
    <col min="9216" max="9216" width="22.140625" style="10" customWidth="1"/>
    <col min="9217" max="9217" width="4.85546875" style="10" customWidth="1"/>
    <col min="9218" max="9218" width="5" style="10" customWidth="1"/>
    <col min="9219" max="9219" width="5.140625" style="10" customWidth="1"/>
    <col min="9220" max="9220" width="4.85546875" style="10" customWidth="1"/>
    <col min="9221" max="9222" width="4.7109375" style="10" customWidth="1"/>
    <col min="9223" max="9223" width="5" style="10" customWidth="1"/>
    <col min="9224" max="9224" width="6.28515625" style="10" customWidth="1"/>
    <col min="9225" max="9226" width="4.5703125" style="10" customWidth="1"/>
    <col min="9227" max="9227" width="5.85546875" style="10" customWidth="1"/>
    <col min="9228" max="9243" width="4.42578125" style="10" customWidth="1"/>
    <col min="9244" max="9245" width="8.42578125" style="10" customWidth="1"/>
    <col min="9246" max="9470" width="9.140625" style="10"/>
    <col min="9471" max="9471" width="4.7109375" style="10" customWidth="1"/>
    <col min="9472" max="9472" width="22.140625" style="10" customWidth="1"/>
    <col min="9473" max="9473" width="4.85546875" style="10" customWidth="1"/>
    <col min="9474" max="9474" width="5" style="10" customWidth="1"/>
    <col min="9475" max="9475" width="5.140625" style="10" customWidth="1"/>
    <col min="9476" max="9476" width="4.85546875" style="10" customWidth="1"/>
    <col min="9477" max="9478" width="4.7109375" style="10" customWidth="1"/>
    <col min="9479" max="9479" width="5" style="10" customWidth="1"/>
    <col min="9480" max="9480" width="6.28515625" style="10" customWidth="1"/>
    <col min="9481" max="9482" width="4.5703125" style="10" customWidth="1"/>
    <col min="9483" max="9483" width="5.85546875" style="10" customWidth="1"/>
    <col min="9484" max="9499" width="4.42578125" style="10" customWidth="1"/>
    <col min="9500" max="9501" width="8.42578125" style="10" customWidth="1"/>
    <col min="9502" max="9726" width="9.140625" style="10"/>
    <col min="9727" max="9727" width="4.7109375" style="10" customWidth="1"/>
    <col min="9728" max="9728" width="22.140625" style="10" customWidth="1"/>
    <col min="9729" max="9729" width="4.85546875" style="10" customWidth="1"/>
    <col min="9730" max="9730" width="5" style="10" customWidth="1"/>
    <col min="9731" max="9731" width="5.140625" style="10" customWidth="1"/>
    <col min="9732" max="9732" width="4.85546875" style="10" customWidth="1"/>
    <col min="9733" max="9734" width="4.7109375" style="10" customWidth="1"/>
    <col min="9735" max="9735" width="5" style="10" customWidth="1"/>
    <col min="9736" max="9736" width="6.28515625" style="10" customWidth="1"/>
    <col min="9737" max="9738" width="4.5703125" style="10" customWidth="1"/>
    <col min="9739" max="9739" width="5.85546875" style="10" customWidth="1"/>
    <col min="9740" max="9755" width="4.42578125" style="10" customWidth="1"/>
    <col min="9756" max="9757" width="8.42578125" style="10" customWidth="1"/>
    <col min="9758" max="9982" width="9.140625" style="10"/>
    <col min="9983" max="9983" width="4.7109375" style="10" customWidth="1"/>
    <col min="9984" max="9984" width="22.140625" style="10" customWidth="1"/>
    <col min="9985" max="9985" width="4.85546875" style="10" customWidth="1"/>
    <col min="9986" max="9986" width="5" style="10" customWidth="1"/>
    <col min="9987" max="9987" width="5.140625" style="10" customWidth="1"/>
    <col min="9988" max="9988" width="4.85546875" style="10" customWidth="1"/>
    <col min="9989" max="9990" width="4.7109375" style="10" customWidth="1"/>
    <col min="9991" max="9991" width="5" style="10" customWidth="1"/>
    <col min="9992" max="9992" width="6.28515625" style="10" customWidth="1"/>
    <col min="9993" max="9994" width="4.5703125" style="10" customWidth="1"/>
    <col min="9995" max="9995" width="5.85546875" style="10" customWidth="1"/>
    <col min="9996" max="10011" width="4.42578125" style="10" customWidth="1"/>
    <col min="10012" max="10013" width="8.42578125" style="10" customWidth="1"/>
    <col min="10014" max="10238" width="9.140625" style="10"/>
    <col min="10239" max="10239" width="4.7109375" style="10" customWidth="1"/>
    <col min="10240" max="10240" width="22.140625" style="10" customWidth="1"/>
    <col min="10241" max="10241" width="4.85546875" style="10" customWidth="1"/>
    <col min="10242" max="10242" width="5" style="10" customWidth="1"/>
    <col min="10243" max="10243" width="5.140625" style="10" customWidth="1"/>
    <col min="10244" max="10244" width="4.85546875" style="10" customWidth="1"/>
    <col min="10245" max="10246" width="4.7109375" style="10" customWidth="1"/>
    <col min="10247" max="10247" width="5" style="10" customWidth="1"/>
    <col min="10248" max="10248" width="6.28515625" style="10" customWidth="1"/>
    <col min="10249" max="10250" width="4.5703125" style="10" customWidth="1"/>
    <col min="10251" max="10251" width="5.85546875" style="10" customWidth="1"/>
    <col min="10252" max="10267" width="4.42578125" style="10" customWidth="1"/>
    <col min="10268" max="10269" width="8.42578125" style="10" customWidth="1"/>
    <col min="10270" max="10494" width="9.140625" style="10"/>
    <col min="10495" max="10495" width="4.7109375" style="10" customWidth="1"/>
    <col min="10496" max="10496" width="22.140625" style="10" customWidth="1"/>
    <col min="10497" max="10497" width="4.85546875" style="10" customWidth="1"/>
    <col min="10498" max="10498" width="5" style="10" customWidth="1"/>
    <col min="10499" max="10499" width="5.140625" style="10" customWidth="1"/>
    <col min="10500" max="10500" width="4.85546875" style="10" customWidth="1"/>
    <col min="10501" max="10502" width="4.7109375" style="10" customWidth="1"/>
    <col min="10503" max="10503" width="5" style="10" customWidth="1"/>
    <col min="10504" max="10504" width="6.28515625" style="10" customWidth="1"/>
    <col min="10505" max="10506" width="4.5703125" style="10" customWidth="1"/>
    <col min="10507" max="10507" width="5.85546875" style="10" customWidth="1"/>
    <col min="10508" max="10523" width="4.42578125" style="10" customWidth="1"/>
    <col min="10524" max="10525" width="8.42578125" style="10" customWidth="1"/>
    <col min="10526" max="10750" width="9.140625" style="10"/>
    <col min="10751" max="10751" width="4.7109375" style="10" customWidth="1"/>
    <col min="10752" max="10752" width="22.140625" style="10" customWidth="1"/>
    <col min="10753" max="10753" width="4.85546875" style="10" customWidth="1"/>
    <col min="10754" max="10754" width="5" style="10" customWidth="1"/>
    <col min="10755" max="10755" width="5.140625" style="10" customWidth="1"/>
    <col min="10756" max="10756" width="4.85546875" style="10" customWidth="1"/>
    <col min="10757" max="10758" width="4.7109375" style="10" customWidth="1"/>
    <col min="10759" max="10759" width="5" style="10" customWidth="1"/>
    <col min="10760" max="10760" width="6.28515625" style="10" customWidth="1"/>
    <col min="10761" max="10762" width="4.5703125" style="10" customWidth="1"/>
    <col min="10763" max="10763" width="5.85546875" style="10" customWidth="1"/>
    <col min="10764" max="10779" width="4.42578125" style="10" customWidth="1"/>
    <col min="10780" max="10781" width="8.42578125" style="10" customWidth="1"/>
    <col min="10782" max="11006" width="9.140625" style="10"/>
    <col min="11007" max="11007" width="4.7109375" style="10" customWidth="1"/>
    <col min="11008" max="11008" width="22.140625" style="10" customWidth="1"/>
    <col min="11009" max="11009" width="4.85546875" style="10" customWidth="1"/>
    <col min="11010" max="11010" width="5" style="10" customWidth="1"/>
    <col min="11011" max="11011" width="5.140625" style="10" customWidth="1"/>
    <col min="11012" max="11012" width="4.85546875" style="10" customWidth="1"/>
    <col min="11013" max="11014" width="4.7109375" style="10" customWidth="1"/>
    <col min="11015" max="11015" width="5" style="10" customWidth="1"/>
    <col min="11016" max="11016" width="6.28515625" style="10" customWidth="1"/>
    <col min="11017" max="11018" width="4.5703125" style="10" customWidth="1"/>
    <col min="11019" max="11019" width="5.85546875" style="10" customWidth="1"/>
    <col min="11020" max="11035" width="4.42578125" style="10" customWidth="1"/>
    <col min="11036" max="11037" width="8.42578125" style="10" customWidth="1"/>
    <col min="11038" max="11262" width="9.140625" style="10"/>
    <col min="11263" max="11263" width="4.7109375" style="10" customWidth="1"/>
    <col min="11264" max="11264" width="22.140625" style="10" customWidth="1"/>
    <col min="11265" max="11265" width="4.85546875" style="10" customWidth="1"/>
    <col min="11266" max="11266" width="5" style="10" customWidth="1"/>
    <col min="11267" max="11267" width="5.140625" style="10" customWidth="1"/>
    <col min="11268" max="11268" width="4.85546875" style="10" customWidth="1"/>
    <col min="11269" max="11270" width="4.7109375" style="10" customWidth="1"/>
    <col min="11271" max="11271" width="5" style="10" customWidth="1"/>
    <col min="11272" max="11272" width="6.28515625" style="10" customWidth="1"/>
    <col min="11273" max="11274" width="4.5703125" style="10" customWidth="1"/>
    <col min="11275" max="11275" width="5.85546875" style="10" customWidth="1"/>
    <col min="11276" max="11291" width="4.42578125" style="10" customWidth="1"/>
    <col min="11292" max="11293" width="8.42578125" style="10" customWidth="1"/>
    <col min="11294" max="11518" width="9.140625" style="10"/>
    <col min="11519" max="11519" width="4.7109375" style="10" customWidth="1"/>
    <col min="11520" max="11520" width="22.140625" style="10" customWidth="1"/>
    <col min="11521" max="11521" width="4.85546875" style="10" customWidth="1"/>
    <col min="11522" max="11522" width="5" style="10" customWidth="1"/>
    <col min="11523" max="11523" width="5.140625" style="10" customWidth="1"/>
    <col min="11524" max="11524" width="4.85546875" style="10" customWidth="1"/>
    <col min="11525" max="11526" width="4.7109375" style="10" customWidth="1"/>
    <col min="11527" max="11527" width="5" style="10" customWidth="1"/>
    <col min="11528" max="11528" width="6.28515625" style="10" customWidth="1"/>
    <col min="11529" max="11530" width="4.5703125" style="10" customWidth="1"/>
    <col min="11531" max="11531" width="5.85546875" style="10" customWidth="1"/>
    <col min="11532" max="11547" width="4.42578125" style="10" customWidth="1"/>
    <col min="11548" max="11549" width="8.42578125" style="10" customWidth="1"/>
    <col min="11550" max="11774" width="9.140625" style="10"/>
    <col min="11775" max="11775" width="4.7109375" style="10" customWidth="1"/>
    <col min="11776" max="11776" width="22.140625" style="10" customWidth="1"/>
    <col min="11777" max="11777" width="4.85546875" style="10" customWidth="1"/>
    <col min="11778" max="11778" width="5" style="10" customWidth="1"/>
    <col min="11779" max="11779" width="5.140625" style="10" customWidth="1"/>
    <col min="11780" max="11780" width="4.85546875" style="10" customWidth="1"/>
    <col min="11781" max="11782" width="4.7109375" style="10" customWidth="1"/>
    <col min="11783" max="11783" width="5" style="10" customWidth="1"/>
    <col min="11784" max="11784" width="6.28515625" style="10" customWidth="1"/>
    <col min="11785" max="11786" width="4.5703125" style="10" customWidth="1"/>
    <col min="11787" max="11787" width="5.85546875" style="10" customWidth="1"/>
    <col min="11788" max="11803" width="4.42578125" style="10" customWidth="1"/>
    <col min="11804" max="11805" width="8.42578125" style="10" customWidth="1"/>
    <col min="11806" max="12030" width="9.140625" style="10"/>
    <col min="12031" max="12031" width="4.7109375" style="10" customWidth="1"/>
    <col min="12032" max="12032" width="22.140625" style="10" customWidth="1"/>
    <col min="12033" max="12033" width="4.85546875" style="10" customWidth="1"/>
    <col min="12034" max="12034" width="5" style="10" customWidth="1"/>
    <col min="12035" max="12035" width="5.140625" style="10" customWidth="1"/>
    <col min="12036" max="12036" width="4.85546875" style="10" customWidth="1"/>
    <col min="12037" max="12038" width="4.7109375" style="10" customWidth="1"/>
    <col min="12039" max="12039" width="5" style="10" customWidth="1"/>
    <col min="12040" max="12040" width="6.28515625" style="10" customWidth="1"/>
    <col min="12041" max="12042" width="4.5703125" style="10" customWidth="1"/>
    <col min="12043" max="12043" width="5.85546875" style="10" customWidth="1"/>
    <col min="12044" max="12059" width="4.42578125" style="10" customWidth="1"/>
    <col min="12060" max="12061" width="8.42578125" style="10" customWidth="1"/>
    <col min="12062" max="12286" width="9.140625" style="10"/>
    <col min="12287" max="12287" width="4.7109375" style="10" customWidth="1"/>
    <col min="12288" max="12288" width="22.140625" style="10" customWidth="1"/>
    <col min="12289" max="12289" width="4.85546875" style="10" customWidth="1"/>
    <col min="12290" max="12290" width="5" style="10" customWidth="1"/>
    <col min="12291" max="12291" width="5.140625" style="10" customWidth="1"/>
    <col min="12292" max="12292" width="4.85546875" style="10" customWidth="1"/>
    <col min="12293" max="12294" width="4.7109375" style="10" customWidth="1"/>
    <col min="12295" max="12295" width="5" style="10" customWidth="1"/>
    <col min="12296" max="12296" width="6.28515625" style="10" customWidth="1"/>
    <col min="12297" max="12298" width="4.5703125" style="10" customWidth="1"/>
    <col min="12299" max="12299" width="5.85546875" style="10" customWidth="1"/>
    <col min="12300" max="12315" width="4.42578125" style="10" customWidth="1"/>
    <col min="12316" max="12317" width="8.42578125" style="10" customWidth="1"/>
    <col min="12318" max="12542" width="9.140625" style="10"/>
    <col min="12543" max="12543" width="4.7109375" style="10" customWidth="1"/>
    <col min="12544" max="12544" width="22.140625" style="10" customWidth="1"/>
    <col min="12545" max="12545" width="4.85546875" style="10" customWidth="1"/>
    <col min="12546" max="12546" width="5" style="10" customWidth="1"/>
    <col min="12547" max="12547" width="5.140625" style="10" customWidth="1"/>
    <col min="12548" max="12548" width="4.85546875" style="10" customWidth="1"/>
    <col min="12549" max="12550" width="4.7109375" style="10" customWidth="1"/>
    <col min="12551" max="12551" width="5" style="10" customWidth="1"/>
    <col min="12552" max="12552" width="6.28515625" style="10" customWidth="1"/>
    <col min="12553" max="12554" width="4.5703125" style="10" customWidth="1"/>
    <col min="12555" max="12555" width="5.85546875" style="10" customWidth="1"/>
    <col min="12556" max="12571" width="4.42578125" style="10" customWidth="1"/>
    <col min="12572" max="12573" width="8.42578125" style="10" customWidth="1"/>
    <col min="12574" max="12798" width="9.140625" style="10"/>
    <col min="12799" max="12799" width="4.7109375" style="10" customWidth="1"/>
    <col min="12800" max="12800" width="22.140625" style="10" customWidth="1"/>
    <col min="12801" max="12801" width="4.85546875" style="10" customWidth="1"/>
    <col min="12802" max="12802" width="5" style="10" customWidth="1"/>
    <col min="12803" max="12803" width="5.140625" style="10" customWidth="1"/>
    <col min="12804" max="12804" width="4.85546875" style="10" customWidth="1"/>
    <col min="12805" max="12806" width="4.7109375" style="10" customWidth="1"/>
    <col min="12807" max="12807" width="5" style="10" customWidth="1"/>
    <col min="12808" max="12808" width="6.28515625" style="10" customWidth="1"/>
    <col min="12809" max="12810" width="4.5703125" style="10" customWidth="1"/>
    <col min="12811" max="12811" width="5.85546875" style="10" customWidth="1"/>
    <col min="12812" max="12827" width="4.42578125" style="10" customWidth="1"/>
    <col min="12828" max="12829" width="8.42578125" style="10" customWidth="1"/>
    <col min="12830" max="13054" width="9.140625" style="10"/>
    <col min="13055" max="13055" width="4.7109375" style="10" customWidth="1"/>
    <col min="13056" max="13056" width="22.140625" style="10" customWidth="1"/>
    <col min="13057" max="13057" width="4.85546875" style="10" customWidth="1"/>
    <col min="13058" max="13058" width="5" style="10" customWidth="1"/>
    <col min="13059" max="13059" width="5.140625" style="10" customWidth="1"/>
    <col min="13060" max="13060" width="4.85546875" style="10" customWidth="1"/>
    <col min="13061" max="13062" width="4.7109375" style="10" customWidth="1"/>
    <col min="13063" max="13063" width="5" style="10" customWidth="1"/>
    <col min="13064" max="13064" width="6.28515625" style="10" customWidth="1"/>
    <col min="13065" max="13066" width="4.5703125" style="10" customWidth="1"/>
    <col min="13067" max="13067" width="5.85546875" style="10" customWidth="1"/>
    <col min="13068" max="13083" width="4.42578125" style="10" customWidth="1"/>
    <col min="13084" max="13085" width="8.42578125" style="10" customWidth="1"/>
    <col min="13086" max="13310" width="9.140625" style="10"/>
    <col min="13311" max="13311" width="4.7109375" style="10" customWidth="1"/>
    <col min="13312" max="13312" width="22.140625" style="10" customWidth="1"/>
    <col min="13313" max="13313" width="4.85546875" style="10" customWidth="1"/>
    <col min="13314" max="13314" width="5" style="10" customWidth="1"/>
    <col min="13315" max="13315" width="5.140625" style="10" customWidth="1"/>
    <col min="13316" max="13316" width="4.85546875" style="10" customWidth="1"/>
    <col min="13317" max="13318" width="4.7109375" style="10" customWidth="1"/>
    <col min="13319" max="13319" width="5" style="10" customWidth="1"/>
    <col min="13320" max="13320" width="6.28515625" style="10" customWidth="1"/>
    <col min="13321" max="13322" width="4.5703125" style="10" customWidth="1"/>
    <col min="13323" max="13323" width="5.85546875" style="10" customWidth="1"/>
    <col min="13324" max="13339" width="4.42578125" style="10" customWidth="1"/>
    <col min="13340" max="13341" width="8.42578125" style="10" customWidth="1"/>
    <col min="13342" max="13566" width="9.140625" style="10"/>
    <col min="13567" max="13567" width="4.7109375" style="10" customWidth="1"/>
    <col min="13568" max="13568" width="22.140625" style="10" customWidth="1"/>
    <col min="13569" max="13569" width="4.85546875" style="10" customWidth="1"/>
    <col min="13570" max="13570" width="5" style="10" customWidth="1"/>
    <col min="13571" max="13571" width="5.140625" style="10" customWidth="1"/>
    <col min="13572" max="13572" width="4.85546875" style="10" customWidth="1"/>
    <col min="13573" max="13574" width="4.7109375" style="10" customWidth="1"/>
    <col min="13575" max="13575" width="5" style="10" customWidth="1"/>
    <col min="13576" max="13576" width="6.28515625" style="10" customWidth="1"/>
    <col min="13577" max="13578" width="4.5703125" style="10" customWidth="1"/>
    <col min="13579" max="13579" width="5.85546875" style="10" customWidth="1"/>
    <col min="13580" max="13595" width="4.42578125" style="10" customWidth="1"/>
    <col min="13596" max="13597" width="8.42578125" style="10" customWidth="1"/>
    <col min="13598" max="13822" width="9.140625" style="10"/>
    <col min="13823" max="13823" width="4.7109375" style="10" customWidth="1"/>
    <col min="13824" max="13824" width="22.140625" style="10" customWidth="1"/>
    <col min="13825" max="13825" width="4.85546875" style="10" customWidth="1"/>
    <col min="13826" max="13826" width="5" style="10" customWidth="1"/>
    <col min="13827" max="13827" width="5.140625" style="10" customWidth="1"/>
    <col min="13828" max="13828" width="4.85546875" style="10" customWidth="1"/>
    <col min="13829" max="13830" width="4.7109375" style="10" customWidth="1"/>
    <col min="13831" max="13831" width="5" style="10" customWidth="1"/>
    <col min="13832" max="13832" width="6.28515625" style="10" customWidth="1"/>
    <col min="13833" max="13834" width="4.5703125" style="10" customWidth="1"/>
    <col min="13835" max="13835" width="5.85546875" style="10" customWidth="1"/>
    <col min="13836" max="13851" width="4.42578125" style="10" customWidth="1"/>
    <col min="13852" max="13853" width="8.42578125" style="10" customWidth="1"/>
    <col min="13854" max="14078" width="9.140625" style="10"/>
    <col min="14079" max="14079" width="4.7109375" style="10" customWidth="1"/>
    <col min="14080" max="14080" width="22.140625" style="10" customWidth="1"/>
    <col min="14081" max="14081" width="4.85546875" style="10" customWidth="1"/>
    <col min="14082" max="14082" width="5" style="10" customWidth="1"/>
    <col min="14083" max="14083" width="5.140625" style="10" customWidth="1"/>
    <col min="14084" max="14084" width="4.85546875" style="10" customWidth="1"/>
    <col min="14085" max="14086" width="4.7109375" style="10" customWidth="1"/>
    <col min="14087" max="14087" width="5" style="10" customWidth="1"/>
    <col min="14088" max="14088" width="6.28515625" style="10" customWidth="1"/>
    <col min="14089" max="14090" width="4.5703125" style="10" customWidth="1"/>
    <col min="14091" max="14091" width="5.85546875" style="10" customWidth="1"/>
    <col min="14092" max="14107" width="4.42578125" style="10" customWidth="1"/>
    <col min="14108" max="14109" width="8.42578125" style="10" customWidth="1"/>
    <col min="14110" max="14334" width="9.140625" style="10"/>
    <col min="14335" max="14335" width="4.7109375" style="10" customWidth="1"/>
    <col min="14336" max="14336" width="22.140625" style="10" customWidth="1"/>
    <col min="14337" max="14337" width="4.85546875" style="10" customWidth="1"/>
    <col min="14338" max="14338" width="5" style="10" customWidth="1"/>
    <col min="14339" max="14339" width="5.140625" style="10" customWidth="1"/>
    <col min="14340" max="14340" width="4.85546875" style="10" customWidth="1"/>
    <col min="14341" max="14342" width="4.7109375" style="10" customWidth="1"/>
    <col min="14343" max="14343" width="5" style="10" customWidth="1"/>
    <col min="14344" max="14344" width="6.28515625" style="10" customWidth="1"/>
    <col min="14345" max="14346" width="4.5703125" style="10" customWidth="1"/>
    <col min="14347" max="14347" width="5.85546875" style="10" customWidth="1"/>
    <col min="14348" max="14363" width="4.42578125" style="10" customWidth="1"/>
    <col min="14364" max="14365" width="8.42578125" style="10" customWidth="1"/>
    <col min="14366" max="14590" width="9.140625" style="10"/>
    <col min="14591" max="14591" width="4.7109375" style="10" customWidth="1"/>
    <col min="14592" max="14592" width="22.140625" style="10" customWidth="1"/>
    <col min="14593" max="14593" width="4.85546875" style="10" customWidth="1"/>
    <col min="14594" max="14594" width="5" style="10" customWidth="1"/>
    <col min="14595" max="14595" width="5.140625" style="10" customWidth="1"/>
    <col min="14596" max="14596" width="4.85546875" style="10" customWidth="1"/>
    <col min="14597" max="14598" width="4.7109375" style="10" customWidth="1"/>
    <col min="14599" max="14599" width="5" style="10" customWidth="1"/>
    <col min="14600" max="14600" width="6.28515625" style="10" customWidth="1"/>
    <col min="14601" max="14602" width="4.5703125" style="10" customWidth="1"/>
    <col min="14603" max="14603" width="5.85546875" style="10" customWidth="1"/>
    <col min="14604" max="14619" width="4.42578125" style="10" customWidth="1"/>
    <col min="14620" max="14621" width="8.42578125" style="10" customWidth="1"/>
    <col min="14622" max="14846" width="9.140625" style="10"/>
    <col min="14847" max="14847" width="4.7109375" style="10" customWidth="1"/>
    <col min="14848" max="14848" width="22.140625" style="10" customWidth="1"/>
    <col min="14849" max="14849" width="4.85546875" style="10" customWidth="1"/>
    <col min="14850" max="14850" width="5" style="10" customWidth="1"/>
    <col min="14851" max="14851" width="5.140625" style="10" customWidth="1"/>
    <col min="14852" max="14852" width="4.85546875" style="10" customWidth="1"/>
    <col min="14853" max="14854" width="4.7109375" style="10" customWidth="1"/>
    <col min="14855" max="14855" width="5" style="10" customWidth="1"/>
    <col min="14856" max="14856" width="6.28515625" style="10" customWidth="1"/>
    <col min="14857" max="14858" width="4.5703125" style="10" customWidth="1"/>
    <col min="14859" max="14859" width="5.85546875" style="10" customWidth="1"/>
    <col min="14860" max="14875" width="4.42578125" style="10" customWidth="1"/>
    <col min="14876" max="14877" width="8.42578125" style="10" customWidth="1"/>
    <col min="14878" max="15102" width="9.140625" style="10"/>
    <col min="15103" max="15103" width="4.7109375" style="10" customWidth="1"/>
    <col min="15104" max="15104" width="22.140625" style="10" customWidth="1"/>
    <col min="15105" max="15105" width="4.85546875" style="10" customWidth="1"/>
    <col min="15106" max="15106" width="5" style="10" customWidth="1"/>
    <col min="15107" max="15107" width="5.140625" style="10" customWidth="1"/>
    <col min="15108" max="15108" width="4.85546875" style="10" customWidth="1"/>
    <col min="15109" max="15110" width="4.7109375" style="10" customWidth="1"/>
    <col min="15111" max="15111" width="5" style="10" customWidth="1"/>
    <col min="15112" max="15112" width="6.28515625" style="10" customWidth="1"/>
    <col min="15113" max="15114" width="4.5703125" style="10" customWidth="1"/>
    <col min="15115" max="15115" width="5.85546875" style="10" customWidth="1"/>
    <col min="15116" max="15131" width="4.42578125" style="10" customWidth="1"/>
    <col min="15132" max="15133" width="8.42578125" style="10" customWidth="1"/>
    <col min="15134" max="15358" width="9.140625" style="10"/>
    <col min="15359" max="15359" width="4.7109375" style="10" customWidth="1"/>
    <col min="15360" max="15360" width="22.140625" style="10" customWidth="1"/>
    <col min="15361" max="15361" width="4.85546875" style="10" customWidth="1"/>
    <col min="15362" max="15362" width="5" style="10" customWidth="1"/>
    <col min="15363" max="15363" width="5.140625" style="10" customWidth="1"/>
    <col min="15364" max="15364" width="4.85546875" style="10" customWidth="1"/>
    <col min="15365" max="15366" width="4.7109375" style="10" customWidth="1"/>
    <col min="15367" max="15367" width="5" style="10" customWidth="1"/>
    <col min="15368" max="15368" width="6.28515625" style="10" customWidth="1"/>
    <col min="15369" max="15370" width="4.5703125" style="10" customWidth="1"/>
    <col min="15371" max="15371" width="5.85546875" style="10" customWidth="1"/>
    <col min="15372" max="15387" width="4.42578125" style="10" customWidth="1"/>
    <col min="15388" max="15389" width="8.42578125" style="10" customWidth="1"/>
    <col min="15390" max="15614" width="9.140625" style="10"/>
    <col min="15615" max="15615" width="4.7109375" style="10" customWidth="1"/>
    <col min="15616" max="15616" width="22.140625" style="10" customWidth="1"/>
    <col min="15617" max="15617" width="4.85546875" style="10" customWidth="1"/>
    <col min="15618" max="15618" width="5" style="10" customWidth="1"/>
    <col min="15619" max="15619" width="5.140625" style="10" customWidth="1"/>
    <col min="15620" max="15620" width="4.85546875" style="10" customWidth="1"/>
    <col min="15621" max="15622" width="4.7109375" style="10" customWidth="1"/>
    <col min="15623" max="15623" width="5" style="10" customWidth="1"/>
    <col min="15624" max="15624" width="6.28515625" style="10" customWidth="1"/>
    <col min="15625" max="15626" width="4.5703125" style="10" customWidth="1"/>
    <col min="15627" max="15627" width="5.85546875" style="10" customWidth="1"/>
    <col min="15628" max="15643" width="4.42578125" style="10" customWidth="1"/>
    <col min="15644" max="15645" width="8.42578125" style="10" customWidth="1"/>
    <col min="15646" max="15870" width="9.140625" style="10"/>
    <col min="15871" max="15871" width="4.7109375" style="10" customWidth="1"/>
    <col min="15872" max="15872" width="22.140625" style="10" customWidth="1"/>
    <col min="15873" max="15873" width="4.85546875" style="10" customWidth="1"/>
    <col min="15874" max="15874" width="5" style="10" customWidth="1"/>
    <col min="15875" max="15875" width="5.140625" style="10" customWidth="1"/>
    <col min="15876" max="15876" width="4.85546875" style="10" customWidth="1"/>
    <col min="15877" max="15878" width="4.7109375" style="10" customWidth="1"/>
    <col min="15879" max="15879" width="5" style="10" customWidth="1"/>
    <col min="15880" max="15880" width="6.28515625" style="10" customWidth="1"/>
    <col min="15881" max="15882" width="4.5703125" style="10" customWidth="1"/>
    <col min="15883" max="15883" width="5.85546875" style="10" customWidth="1"/>
    <col min="15884" max="15899" width="4.42578125" style="10" customWidth="1"/>
    <col min="15900" max="15901" width="8.42578125" style="10" customWidth="1"/>
    <col min="15902" max="16126" width="9.140625" style="10"/>
    <col min="16127" max="16127" width="4.7109375" style="10" customWidth="1"/>
    <col min="16128" max="16128" width="22.140625" style="10" customWidth="1"/>
    <col min="16129" max="16129" width="4.85546875" style="10" customWidth="1"/>
    <col min="16130" max="16130" width="5" style="10" customWidth="1"/>
    <col min="16131" max="16131" width="5.140625" style="10" customWidth="1"/>
    <col min="16132" max="16132" width="4.85546875" style="10" customWidth="1"/>
    <col min="16133" max="16134" width="4.7109375" style="10" customWidth="1"/>
    <col min="16135" max="16135" width="5" style="10" customWidth="1"/>
    <col min="16136" max="16136" width="6.28515625" style="10" customWidth="1"/>
    <col min="16137" max="16138" width="4.5703125" style="10" customWidth="1"/>
    <col min="16139" max="16139" width="5.85546875" style="10" customWidth="1"/>
    <col min="16140" max="16155" width="4.42578125" style="10" customWidth="1"/>
    <col min="16156" max="16157" width="8.42578125" style="10" customWidth="1"/>
    <col min="16158" max="16384" width="9.140625" style="10"/>
  </cols>
  <sheetData>
    <row r="1" spans="1:35" ht="18.75" x14ac:dyDescent="0.3">
      <c r="A1" s="195" t="s">
        <v>68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</row>
    <row r="2" spans="1:35" ht="18.75" x14ac:dyDescent="0.3">
      <c r="A2" s="195" t="s">
        <v>111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</row>
    <row r="4" spans="1:35" x14ac:dyDescent="0.25">
      <c r="B4" s="11" t="s">
        <v>86</v>
      </c>
      <c r="C4" s="11"/>
      <c r="AG4" s="196" t="s">
        <v>0</v>
      </c>
      <c r="AH4" s="196"/>
      <c r="AI4" s="196"/>
    </row>
    <row r="5" spans="1:35" x14ac:dyDescent="0.25">
      <c r="B5" s="10" t="s">
        <v>1</v>
      </c>
      <c r="C5" s="10">
        <f>COUNTIF(AE9:AE21,"2")+COUNTIF(AE9:AE21,"3")+COUNTIF(AE9:AE21,"4")+COUNTIF(AE9:AE21,"5")</f>
        <v>9</v>
      </c>
      <c r="AG5" s="196"/>
      <c r="AH5" s="196"/>
      <c r="AI5" s="196"/>
    </row>
    <row r="6" spans="1:35" ht="15.75" thickBot="1" x14ac:dyDescent="0.3">
      <c r="AG6" s="196"/>
      <c r="AH6" s="196"/>
      <c r="AI6" s="196"/>
    </row>
    <row r="7" spans="1:35" x14ac:dyDescent="0.25">
      <c r="A7" s="13"/>
      <c r="B7" s="13"/>
      <c r="C7" s="190" t="s">
        <v>2</v>
      </c>
      <c r="D7" s="191"/>
      <c r="E7" s="191"/>
      <c r="F7" s="191"/>
      <c r="G7" s="192"/>
      <c r="H7" s="190" t="s">
        <v>3</v>
      </c>
      <c r="I7" s="191"/>
      <c r="J7" s="191"/>
      <c r="K7" s="191"/>
      <c r="L7" s="191"/>
      <c r="M7" s="191"/>
      <c r="N7" s="191"/>
      <c r="O7" s="191"/>
      <c r="P7" s="215"/>
      <c r="Q7" s="216" t="s">
        <v>4</v>
      </c>
      <c r="R7" s="218" t="s">
        <v>5</v>
      </c>
      <c r="S7" s="199"/>
      <c r="T7" s="199"/>
      <c r="U7" s="199"/>
      <c r="V7" s="219"/>
      <c r="W7" s="197" t="s">
        <v>4</v>
      </c>
      <c r="X7" s="220" t="s">
        <v>6</v>
      </c>
      <c r="Y7" s="200"/>
      <c r="Z7" s="200"/>
      <c r="AA7" s="200"/>
      <c r="AB7" s="200"/>
      <c r="AC7" s="201"/>
      <c r="AD7" s="202" t="s">
        <v>7</v>
      </c>
      <c r="AE7" s="204" t="s">
        <v>8</v>
      </c>
      <c r="AG7" s="196"/>
      <c r="AH7" s="196"/>
      <c r="AI7" s="196"/>
    </row>
    <row r="8" spans="1:35" x14ac:dyDescent="0.25">
      <c r="A8" s="14" t="s">
        <v>9</v>
      </c>
      <c r="B8" s="14" t="s">
        <v>10</v>
      </c>
      <c r="C8" s="14">
        <v>1</v>
      </c>
      <c r="D8" s="14">
        <v>2</v>
      </c>
      <c r="E8" s="14">
        <v>3</v>
      </c>
      <c r="F8" s="14">
        <v>4</v>
      </c>
      <c r="G8" s="14">
        <v>5</v>
      </c>
      <c r="H8" s="15">
        <v>6</v>
      </c>
      <c r="I8" s="15">
        <v>7</v>
      </c>
      <c r="J8" s="15">
        <v>8</v>
      </c>
      <c r="K8" s="15">
        <v>9</v>
      </c>
      <c r="L8" s="15">
        <v>10</v>
      </c>
      <c r="M8" s="15">
        <v>11</v>
      </c>
      <c r="N8" s="15">
        <v>12</v>
      </c>
      <c r="O8" s="15">
        <v>13</v>
      </c>
      <c r="P8" s="16">
        <v>14</v>
      </c>
      <c r="Q8" s="217"/>
      <c r="R8" s="17">
        <v>15</v>
      </c>
      <c r="S8" s="14">
        <v>16</v>
      </c>
      <c r="T8" s="15">
        <v>17</v>
      </c>
      <c r="U8" s="15">
        <v>18</v>
      </c>
      <c r="V8" s="16">
        <v>19</v>
      </c>
      <c r="W8" s="217"/>
      <c r="X8" s="17">
        <v>20</v>
      </c>
      <c r="Y8" s="15">
        <v>21</v>
      </c>
      <c r="Z8" s="15">
        <v>22</v>
      </c>
      <c r="AA8" s="15">
        <v>23</v>
      </c>
      <c r="AB8" s="15">
        <v>24</v>
      </c>
      <c r="AC8" s="15">
        <v>25</v>
      </c>
      <c r="AD8" s="203"/>
      <c r="AE8" s="205"/>
      <c r="AG8" s="196"/>
      <c r="AH8" s="196"/>
      <c r="AI8" s="196"/>
    </row>
    <row r="9" spans="1:35" x14ac:dyDescent="0.25">
      <c r="A9" s="18">
        <v>1</v>
      </c>
      <c r="B9" s="19" t="s">
        <v>69</v>
      </c>
      <c r="C9" s="20">
        <v>1</v>
      </c>
      <c r="D9" s="20">
        <v>1</v>
      </c>
      <c r="E9" s="20">
        <v>1</v>
      </c>
      <c r="F9" s="20">
        <v>0</v>
      </c>
      <c r="G9" s="20" t="s">
        <v>11</v>
      </c>
      <c r="H9" s="20">
        <v>0</v>
      </c>
      <c r="I9" s="20">
        <v>0</v>
      </c>
      <c r="J9" s="20">
        <v>1</v>
      </c>
      <c r="K9" s="20" t="s">
        <v>11</v>
      </c>
      <c r="L9" s="20">
        <v>1</v>
      </c>
      <c r="M9" s="20">
        <v>1</v>
      </c>
      <c r="N9" s="20">
        <v>1</v>
      </c>
      <c r="O9" s="20">
        <v>1</v>
      </c>
      <c r="P9" s="21">
        <v>1</v>
      </c>
      <c r="Q9" s="22">
        <f t="shared" ref="Q9:Q21" si="0">SUM(C9:P9)</f>
        <v>9</v>
      </c>
      <c r="R9" s="23">
        <v>1</v>
      </c>
      <c r="S9" s="24">
        <v>0</v>
      </c>
      <c r="T9" s="24">
        <v>0</v>
      </c>
      <c r="U9" s="24">
        <v>1</v>
      </c>
      <c r="V9" s="25">
        <v>0</v>
      </c>
      <c r="W9" s="22">
        <f t="shared" ref="W9:W21" si="1">SUM(R9:V9)</f>
        <v>2</v>
      </c>
      <c r="X9" s="26" t="s">
        <v>11</v>
      </c>
      <c r="Y9" s="20" t="s">
        <v>11</v>
      </c>
      <c r="Z9" s="20" t="s">
        <v>11</v>
      </c>
      <c r="AA9" s="24" t="s">
        <v>11</v>
      </c>
      <c r="AB9" s="24" t="s">
        <v>11</v>
      </c>
      <c r="AC9" s="24" t="s">
        <v>11</v>
      </c>
      <c r="AD9" s="27">
        <f t="shared" ref="AD9:AD21" si="2">SUM(Q9,W9,X9:AC9)</f>
        <v>11</v>
      </c>
      <c r="AE9" s="27">
        <f t="shared" ref="AE9:AE21" si="3">IF(AND(AD9&gt;7,AD9&lt;15,W9&gt;1),3,IF(AND(AD9&gt;14,AD9&lt;22,W9&gt;1),4,IF(AND(AD9&gt;21,W9&gt;1),5,2)))</f>
        <v>3</v>
      </c>
      <c r="AG9" s="196"/>
      <c r="AH9" s="196"/>
      <c r="AI9" s="196"/>
    </row>
    <row r="10" spans="1:35" x14ac:dyDescent="0.25">
      <c r="A10" s="18">
        <v>2</v>
      </c>
      <c r="B10" s="19" t="s">
        <v>70</v>
      </c>
      <c r="C10" s="28">
        <v>1</v>
      </c>
      <c r="D10" s="28">
        <v>0</v>
      </c>
      <c r="E10" s="28">
        <v>1</v>
      </c>
      <c r="F10" s="28">
        <v>1</v>
      </c>
      <c r="G10" s="28" t="s">
        <v>11</v>
      </c>
      <c r="H10" s="28">
        <v>0</v>
      </c>
      <c r="I10" s="28">
        <v>0</v>
      </c>
      <c r="J10" s="28">
        <v>0</v>
      </c>
      <c r="K10" s="28">
        <v>1</v>
      </c>
      <c r="L10" s="28">
        <v>1</v>
      </c>
      <c r="M10" s="28">
        <v>1</v>
      </c>
      <c r="N10" s="28">
        <v>0</v>
      </c>
      <c r="O10" s="28">
        <v>0</v>
      </c>
      <c r="P10" s="29">
        <v>1</v>
      </c>
      <c r="Q10" s="22">
        <f t="shared" si="0"/>
        <v>7</v>
      </c>
      <c r="R10" s="30">
        <v>1</v>
      </c>
      <c r="S10" s="8">
        <v>1</v>
      </c>
      <c r="T10" s="8" t="s">
        <v>11</v>
      </c>
      <c r="U10" s="8">
        <v>1</v>
      </c>
      <c r="V10" s="9">
        <v>1</v>
      </c>
      <c r="W10" s="22">
        <f t="shared" si="1"/>
        <v>4</v>
      </c>
      <c r="X10" s="26" t="s">
        <v>11</v>
      </c>
      <c r="Y10" s="20" t="s">
        <v>11</v>
      </c>
      <c r="Z10" s="20" t="s">
        <v>11</v>
      </c>
      <c r="AA10" s="24" t="s">
        <v>11</v>
      </c>
      <c r="AB10" s="24" t="s">
        <v>11</v>
      </c>
      <c r="AC10" s="24" t="s">
        <v>11</v>
      </c>
      <c r="AD10" s="27">
        <f t="shared" si="2"/>
        <v>11</v>
      </c>
      <c r="AE10" s="27">
        <f t="shared" si="3"/>
        <v>3</v>
      </c>
      <c r="AG10" s="196"/>
      <c r="AH10" s="196"/>
      <c r="AI10" s="196"/>
    </row>
    <row r="11" spans="1:35" x14ac:dyDescent="0.25">
      <c r="A11" s="18">
        <v>3</v>
      </c>
      <c r="B11" s="19" t="s">
        <v>71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/>
      <c r="Q11" s="22">
        <f>SUM(C11:P11)</f>
        <v>0</v>
      </c>
      <c r="R11" s="23"/>
      <c r="S11" s="24"/>
      <c r="T11" s="24"/>
      <c r="U11" s="24"/>
      <c r="V11" s="25"/>
      <c r="W11" s="22">
        <f t="shared" si="1"/>
        <v>0</v>
      </c>
      <c r="X11" s="26"/>
      <c r="Y11" s="20"/>
      <c r="Z11" s="20"/>
      <c r="AA11" s="24"/>
      <c r="AB11" s="24"/>
      <c r="AC11" s="24"/>
      <c r="AD11" s="27">
        <f t="shared" si="2"/>
        <v>0</v>
      </c>
      <c r="AE11" s="27" t="s">
        <v>12</v>
      </c>
    </row>
    <row r="12" spans="1:35" x14ac:dyDescent="0.25">
      <c r="A12" s="18">
        <v>4</v>
      </c>
      <c r="B12" s="19" t="s">
        <v>72</v>
      </c>
      <c r="C12" s="20">
        <v>1</v>
      </c>
      <c r="D12" s="20">
        <v>1</v>
      </c>
      <c r="E12" s="20">
        <v>1</v>
      </c>
      <c r="F12" s="20" t="s">
        <v>11</v>
      </c>
      <c r="G12" s="20">
        <v>0</v>
      </c>
      <c r="H12" s="20">
        <v>1</v>
      </c>
      <c r="I12" s="20">
        <v>1</v>
      </c>
      <c r="J12" s="20">
        <v>1</v>
      </c>
      <c r="K12" s="20">
        <v>1</v>
      </c>
      <c r="L12" s="20">
        <v>0</v>
      </c>
      <c r="M12" s="20">
        <v>0</v>
      </c>
      <c r="N12" s="20">
        <v>1</v>
      </c>
      <c r="O12" s="20">
        <v>1</v>
      </c>
      <c r="P12" s="21">
        <v>0</v>
      </c>
      <c r="Q12" s="22">
        <f t="shared" si="0"/>
        <v>9</v>
      </c>
      <c r="R12" s="23">
        <v>1</v>
      </c>
      <c r="S12" s="24">
        <v>1</v>
      </c>
      <c r="T12" s="24">
        <v>1</v>
      </c>
      <c r="U12" s="24">
        <v>1</v>
      </c>
      <c r="V12" s="25">
        <v>0</v>
      </c>
      <c r="W12" s="22">
        <f t="shared" si="1"/>
        <v>4</v>
      </c>
      <c r="X12" s="26" t="s">
        <v>11</v>
      </c>
      <c r="Y12" s="20" t="s">
        <v>11</v>
      </c>
      <c r="Z12" s="20" t="s">
        <v>11</v>
      </c>
      <c r="AA12" s="24" t="s">
        <v>11</v>
      </c>
      <c r="AB12" s="24" t="s">
        <v>11</v>
      </c>
      <c r="AC12" s="24" t="s">
        <v>11</v>
      </c>
      <c r="AD12" s="27">
        <f t="shared" si="2"/>
        <v>13</v>
      </c>
      <c r="AE12" s="27">
        <f t="shared" si="3"/>
        <v>3</v>
      </c>
    </row>
    <row r="13" spans="1:35" x14ac:dyDescent="0.25">
      <c r="A13" s="18">
        <v>5</v>
      </c>
      <c r="B13" s="19" t="s">
        <v>73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  <c r="Q13" s="22">
        <f t="shared" si="0"/>
        <v>0</v>
      </c>
      <c r="R13" s="30"/>
      <c r="S13" s="8"/>
      <c r="T13" s="8"/>
      <c r="U13" s="8"/>
      <c r="V13" s="9"/>
      <c r="W13" s="22">
        <f t="shared" si="1"/>
        <v>0</v>
      </c>
      <c r="X13" s="26"/>
      <c r="Y13" s="20"/>
      <c r="Z13" s="20"/>
      <c r="AA13" s="24"/>
      <c r="AB13" s="24"/>
      <c r="AC13" s="24"/>
      <c r="AD13" s="27">
        <f t="shared" si="2"/>
        <v>0</v>
      </c>
      <c r="AE13" s="27" t="s">
        <v>12</v>
      </c>
    </row>
    <row r="14" spans="1:35" x14ac:dyDescent="0.25">
      <c r="A14" s="18">
        <v>6</v>
      </c>
      <c r="B14" s="19" t="s">
        <v>74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1"/>
      <c r="Q14" s="22">
        <f t="shared" si="0"/>
        <v>0</v>
      </c>
      <c r="R14" s="23"/>
      <c r="S14" s="24"/>
      <c r="T14" s="24"/>
      <c r="U14" s="24"/>
      <c r="V14" s="25"/>
      <c r="W14" s="22">
        <f t="shared" si="1"/>
        <v>0</v>
      </c>
      <c r="X14" s="26"/>
      <c r="Y14" s="20"/>
      <c r="Z14" s="20"/>
      <c r="AA14" s="24"/>
      <c r="AB14" s="24"/>
      <c r="AC14" s="24"/>
      <c r="AD14" s="27">
        <f t="shared" si="2"/>
        <v>0</v>
      </c>
      <c r="AE14" s="27" t="s">
        <v>12</v>
      </c>
    </row>
    <row r="15" spans="1:35" x14ac:dyDescent="0.25">
      <c r="A15" s="18">
        <v>7</v>
      </c>
      <c r="B15" s="19" t="s">
        <v>75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1"/>
      <c r="Q15" s="22">
        <f t="shared" si="0"/>
        <v>0</v>
      </c>
      <c r="R15" s="23"/>
      <c r="S15" s="24"/>
      <c r="T15" s="24"/>
      <c r="U15" s="24"/>
      <c r="V15" s="25"/>
      <c r="W15" s="22">
        <f t="shared" si="1"/>
        <v>0</v>
      </c>
      <c r="X15" s="26"/>
      <c r="Y15" s="20"/>
      <c r="Z15" s="20"/>
      <c r="AA15" s="24"/>
      <c r="AB15" s="24"/>
      <c r="AC15" s="24"/>
      <c r="AD15" s="27">
        <f t="shared" si="2"/>
        <v>0</v>
      </c>
      <c r="AE15" s="27" t="s">
        <v>12</v>
      </c>
    </row>
    <row r="16" spans="1:35" x14ac:dyDescent="0.25">
      <c r="A16" s="18">
        <v>8</v>
      </c>
      <c r="B16" s="19" t="s">
        <v>76</v>
      </c>
      <c r="C16" s="28">
        <v>1</v>
      </c>
      <c r="D16" s="28" t="s">
        <v>11</v>
      </c>
      <c r="E16" s="28" t="s">
        <v>11</v>
      </c>
      <c r="F16" s="28" t="s">
        <v>11</v>
      </c>
      <c r="G16" s="28" t="s">
        <v>11</v>
      </c>
      <c r="H16" s="28">
        <v>0</v>
      </c>
      <c r="I16" s="28">
        <v>1</v>
      </c>
      <c r="J16" s="28">
        <v>1</v>
      </c>
      <c r="K16" s="28" t="s">
        <v>11</v>
      </c>
      <c r="L16" s="28" t="s">
        <v>11</v>
      </c>
      <c r="M16" s="28">
        <v>0</v>
      </c>
      <c r="N16" s="28">
        <v>1</v>
      </c>
      <c r="O16" s="28">
        <v>1</v>
      </c>
      <c r="P16" s="29">
        <v>1</v>
      </c>
      <c r="Q16" s="22">
        <f t="shared" si="0"/>
        <v>6</v>
      </c>
      <c r="R16" s="30" t="s">
        <v>11</v>
      </c>
      <c r="S16" s="8" t="s">
        <v>11</v>
      </c>
      <c r="T16" s="8" t="s">
        <v>11</v>
      </c>
      <c r="U16" s="8">
        <v>1</v>
      </c>
      <c r="V16" s="9">
        <v>1</v>
      </c>
      <c r="W16" s="22">
        <f t="shared" si="1"/>
        <v>2</v>
      </c>
      <c r="X16" s="26" t="s">
        <v>11</v>
      </c>
      <c r="Y16" s="20" t="s">
        <v>11</v>
      </c>
      <c r="Z16" s="20" t="s">
        <v>11</v>
      </c>
      <c r="AA16" s="24" t="s">
        <v>11</v>
      </c>
      <c r="AB16" s="24" t="s">
        <v>11</v>
      </c>
      <c r="AC16" s="24" t="s">
        <v>11</v>
      </c>
      <c r="AD16" s="27">
        <f t="shared" si="2"/>
        <v>8</v>
      </c>
      <c r="AE16" s="27">
        <f t="shared" si="3"/>
        <v>3</v>
      </c>
    </row>
    <row r="17" spans="1:31" x14ac:dyDescent="0.25">
      <c r="A17" s="18">
        <v>9</v>
      </c>
      <c r="B17" s="19" t="s">
        <v>77</v>
      </c>
      <c r="C17" s="28">
        <v>1</v>
      </c>
      <c r="D17" s="28">
        <v>1</v>
      </c>
      <c r="E17" s="28">
        <v>1</v>
      </c>
      <c r="F17" s="28">
        <v>1</v>
      </c>
      <c r="G17" s="28">
        <v>0</v>
      </c>
      <c r="H17" s="28">
        <v>1</v>
      </c>
      <c r="I17" s="28">
        <v>1</v>
      </c>
      <c r="J17" s="28">
        <v>1</v>
      </c>
      <c r="K17" s="28">
        <v>1</v>
      </c>
      <c r="L17" s="28">
        <v>1</v>
      </c>
      <c r="M17" s="28">
        <v>0</v>
      </c>
      <c r="N17" s="28">
        <v>1</v>
      </c>
      <c r="O17" s="28">
        <v>0</v>
      </c>
      <c r="P17" s="29">
        <v>1</v>
      </c>
      <c r="Q17" s="22">
        <f t="shared" si="0"/>
        <v>11</v>
      </c>
      <c r="R17" s="30">
        <v>1</v>
      </c>
      <c r="S17" s="8">
        <v>1</v>
      </c>
      <c r="T17" s="8">
        <v>1</v>
      </c>
      <c r="U17" s="8">
        <v>0</v>
      </c>
      <c r="V17" s="9">
        <v>0</v>
      </c>
      <c r="W17" s="22">
        <f t="shared" si="1"/>
        <v>3</v>
      </c>
      <c r="X17" s="26" t="s">
        <v>11</v>
      </c>
      <c r="Y17" s="20" t="s">
        <v>11</v>
      </c>
      <c r="Z17" s="20" t="s">
        <v>11</v>
      </c>
      <c r="AA17" s="24" t="s">
        <v>11</v>
      </c>
      <c r="AB17" s="24" t="s">
        <v>11</v>
      </c>
      <c r="AC17" s="24" t="s">
        <v>11</v>
      </c>
      <c r="AD17" s="27">
        <f t="shared" si="2"/>
        <v>14</v>
      </c>
      <c r="AE17" s="27">
        <f t="shared" si="3"/>
        <v>3</v>
      </c>
    </row>
    <row r="18" spans="1:31" x14ac:dyDescent="0.25">
      <c r="A18" s="18">
        <v>10</v>
      </c>
      <c r="B18" s="19" t="s">
        <v>78</v>
      </c>
      <c r="C18" s="20">
        <v>1</v>
      </c>
      <c r="D18" s="20">
        <v>0</v>
      </c>
      <c r="E18" s="20">
        <v>1</v>
      </c>
      <c r="F18" s="20">
        <v>1</v>
      </c>
      <c r="G18" s="20">
        <v>0</v>
      </c>
      <c r="H18" s="20">
        <v>0</v>
      </c>
      <c r="I18" s="20">
        <v>1</v>
      </c>
      <c r="J18" s="20">
        <v>1</v>
      </c>
      <c r="K18" s="20">
        <v>1</v>
      </c>
      <c r="L18" s="20">
        <v>1</v>
      </c>
      <c r="M18" s="20">
        <v>0</v>
      </c>
      <c r="N18" s="20">
        <v>1</v>
      </c>
      <c r="O18" s="20">
        <v>0</v>
      </c>
      <c r="P18" s="21">
        <v>0</v>
      </c>
      <c r="Q18" s="22">
        <f t="shared" si="0"/>
        <v>8</v>
      </c>
      <c r="R18" s="23">
        <v>1</v>
      </c>
      <c r="S18" s="24">
        <v>1</v>
      </c>
      <c r="T18" s="24">
        <v>0</v>
      </c>
      <c r="U18" s="24">
        <v>1</v>
      </c>
      <c r="V18" s="25">
        <v>0</v>
      </c>
      <c r="W18" s="22">
        <f t="shared" si="1"/>
        <v>3</v>
      </c>
      <c r="X18" s="26" t="s">
        <v>11</v>
      </c>
      <c r="Y18" s="20" t="s">
        <v>11</v>
      </c>
      <c r="Z18" s="20" t="s">
        <v>11</v>
      </c>
      <c r="AA18" s="24" t="s">
        <v>11</v>
      </c>
      <c r="AB18" s="24" t="s">
        <v>11</v>
      </c>
      <c r="AC18" s="24" t="s">
        <v>11</v>
      </c>
      <c r="AD18" s="27">
        <f t="shared" si="2"/>
        <v>11</v>
      </c>
      <c r="AE18" s="27">
        <f t="shared" si="3"/>
        <v>3</v>
      </c>
    </row>
    <row r="19" spans="1:31" x14ac:dyDescent="0.25">
      <c r="A19" s="18">
        <v>11</v>
      </c>
      <c r="B19" s="19" t="s">
        <v>79</v>
      </c>
      <c r="C19" s="28">
        <v>1</v>
      </c>
      <c r="D19" s="28">
        <v>1</v>
      </c>
      <c r="E19" s="28">
        <v>1</v>
      </c>
      <c r="F19" s="28">
        <v>1</v>
      </c>
      <c r="G19" s="28" t="s">
        <v>11</v>
      </c>
      <c r="H19" s="28">
        <v>0</v>
      </c>
      <c r="I19" s="28">
        <v>1</v>
      </c>
      <c r="J19" s="28">
        <v>1</v>
      </c>
      <c r="K19" s="28">
        <v>1</v>
      </c>
      <c r="L19" s="28" t="s">
        <v>11</v>
      </c>
      <c r="M19" s="28">
        <v>1</v>
      </c>
      <c r="N19" s="28">
        <v>1</v>
      </c>
      <c r="O19" s="28">
        <v>1</v>
      </c>
      <c r="P19" s="29">
        <v>1</v>
      </c>
      <c r="Q19" s="22">
        <f t="shared" si="0"/>
        <v>11</v>
      </c>
      <c r="R19" s="30">
        <v>1</v>
      </c>
      <c r="S19" s="8">
        <v>1</v>
      </c>
      <c r="T19" s="8" t="s">
        <v>11</v>
      </c>
      <c r="U19" s="8">
        <v>1</v>
      </c>
      <c r="V19" s="9">
        <v>1</v>
      </c>
      <c r="W19" s="22">
        <f t="shared" si="1"/>
        <v>4</v>
      </c>
      <c r="X19" s="26" t="s">
        <v>11</v>
      </c>
      <c r="Y19" s="20" t="s">
        <v>11</v>
      </c>
      <c r="Z19" s="20" t="s">
        <v>11</v>
      </c>
      <c r="AA19" s="24" t="s">
        <v>11</v>
      </c>
      <c r="AB19" s="24" t="s">
        <v>11</v>
      </c>
      <c r="AC19" s="24" t="s">
        <v>11</v>
      </c>
      <c r="AD19" s="27">
        <f t="shared" si="2"/>
        <v>15</v>
      </c>
      <c r="AE19" s="27">
        <f t="shared" si="3"/>
        <v>4</v>
      </c>
    </row>
    <row r="20" spans="1:31" x14ac:dyDescent="0.25">
      <c r="A20" s="18">
        <v>12</v>
      </c>
      <c r="B20" s="19" t="s">
        <v>80</v>
      </c>
      <c r="C20" s="28">
        <v>1</v>
      </c>
      <c r="D20" s="28">
        <v>1</v>
      </c>
      <c r="E20" s="28">
        <v>1</v>
      </c>
      <c r="F20" s="28">
        <v>0</v>
      </c>
      <c r="G20" s="28">
        <v>0</v>
      </c>
      <c r="H20" s="28">
        <v>0</v>
      </c>
      <c r="I20" s="28">
        <v>0</v>
      </c>
      <c r="J20" s="28" t="s">
        <v>11</v>
      </c>
      <c r="K20" s="28" t="s">
        <v>11</v>
      </c>
      <c r="L20" s="28" t="s">
        <v>11</v>
      </c>
      <c r="M20" s="28">
        <v>1</v>
      </c>
      <c r="N20" s="28">
        <v>1</v>
      </c>
      <c r="O20" s="28">
        <v>1</v>
      </c>
      <c r="P20" s="29">
        <v>1</v>
      </c>
      <c r="Q20" s="22">
        <f t="shared" si="0"/>
        <v>7</v>
      </c>
      <c r="R20" s="30">
        <v>1</v>
      </c>
      <c r="S20" s="8">
        <v>1</v>
      </c>
      <c r="T20" s="8">
        <v>0</v>
      </c>
      <c r="U20" s="8">
        <v>1</v>
      </c>
      <c r="V20" s="9">
        <v>1</v>
      </c>
      <c r="W20" s="22">
        <f t="shared" si="1"/>
        <v>4</v>
      </c>
      <c r="X20" s="26" t="s">
        <v>11</v>
      </c>
      <c r="Y20" s="20" t="s">
        <v>11</v>
      </c>
      <c r="Z20" s="20" t="s">
        <v>11</v>
      </c>
      <c r="AA20" s="24" t="s">
        <v>11</v>
      </c>
      <c r="AB20" s="24" t="s">
        <v>11</v>
      </c>
      <c r="AC20" s="24" t="s">
        <v>11</v>
      </c>
      <c r="AD20" s="27">
        <f t="shared" si="2"/>
        <v>11</v>
      </c>
      <c r="AE20" s="27">
        <f t="shared" si="3"/>
        <v>3</v>
      </c>
    </row>
    <row r="21" spans="1:31" x14ac:dyDescent="0.25">
      <c r="A21" s="18">
        <v>13</v>
      </c>
      <c r="B21" s="19" t="s">
        <v>81</v>
      </c>
      <c r="C21" s="31">
        <v>1</v>
      </c>
      <c r="D21" s="31">
        <v>1</v>
      </c>
      <c r="E21" s="31">
        <v>1</v>
      </c>
      <c r="F21" s="31">
        <v>1</v>
      </c>
      <c r="G21" s="31" t="s">
        <v>11</v>
      </c>
      <c r="H21" s="31">
        <v>0</v>
      </c>
      <c r="I21" s="31">
        <v>0</v>
      </c>
      <c r="J21" s="31">
        <v>1</v>
      </c>
      <c r="K21" s="31">
        <v>0</v>
      </c>
      <c r="L21" s="31">
        <v>1</v>
      </c>
      <c r="M21" s="31">
        <v>0</v>
      </c>
      <c r="N21" s="31">
        <v>0</v>
      </c>
      <c r="O21" s="31">
        <v>1</v>
      </c>
      <c r="P21" s="32">
        <v>0</v>
      </c>
      <c r="Q21" s="22">
        <f t="shared" si="0"/>
        <v>7</v>
      </c>
      <c r="R21" s="33">
        <v>1</v>
      </c>
      <c r="S21" s="31">
        <v>1</v>
      </c>
      <c r="T21" s="31">
        <v>0</v>
      </c>
      <c r="U21" s="31">
        <v>1</v>
      </c>
      <c r="V21" s="32">
        <v>0</v>
      </c>
      <c r="W21" s="22">
        <f t="shared" si="1"/>
        <v>3</v>
      </c>
      <c r="X21" s="26" t="s">
        <v>11</v>
      </c>
      <c r="Y21" s="20" t="s">
        <v>11</v>
      </c>
      <c r="Z21" s="20" t="s">
        <v>11</v>
      </c>
      <c r="AA21" s="24" t="s">
        <v>11</v>
      </c>
      <c r="AB21" s="24" t="s">
        <v>11</v>
      </c>
      <c r="AC21" s="24" t="s">
        <v>11</v>
      </c>
      <c r="AD21" s="27">
        <f t="shared" si="2"/>
        <v>10</v>
      </c>
      <c r="AE21" s="27">
        <f t="shared" si="3"/>
        <v>3</v>
      </c>
    </row>
    <row r="22" spans="1:31" x14ac:dyDescent="0.25">
      <c r="A22" s="13"/>
      <c r="B22" s="34" t="s">
        <v>13</v>
      </c>
      <c r="C22" s="35">
        <f t="shared" ref="C22:P22" si="4">SUM(C9:C21)</f>
        <v>9</v>
      </c>
      <c r="D22" s="35">
        <f t="shared" si="4"/>
        <v>6</v>
      </c>
      <c r="E22" s="35">
        <f t="shared" si="4"/>
        <v>8</v>
      </c>
      <c r="F22" s="35">
        <f t="shared" si="4"/>
        <v>5</v>
      </c>
      <c r="G22" s="35">
        <f t="shared" si="4"/>
        <v>0</v>
      </c>
      <c r="H22" s="35">
        <f t="shared" si="4"/>
        <v>2</v>
      </c>
      <c r="I22" s="35">
        <f t="shared" si="4"/>
        <v>5</v>
      </c>
      <c r="J22" s="35">
        <f t="shared" si="4"/>
        <v>7</v>
      </c>
      <c r="K22" s="35">
        <f t="shared" si="4"/>
        <v>5</v>
      </c>
      <c r="L22" s="35">
        <f t="shared" si="4"/>
        <v>5</v>
      </c>
      <c r="M22" s="35">
        <f t="shared" si="4"/>
        <v>4</v>
      </c>
      <c r="N22" s="35">
        <f t="shared" si="4"/>
        <v>7</v>
      </c>
      <c r="O22" s="35">
        <f t="shared" si="4"/>
        <v>6</v>
      </c>
      <c r="P22" s="36">
        <f t="shared" si="4"/>
        <v>6</v>
      </c>
      <c r="Q22" s="37"/>
      <c r="R22" s="38">
        <f>SUM(R9:R21)</f>
        <v>8</v>
      </c>
      <c r="S22" s="35">
        <f>SUM(S9:S21)</f>
        <v>7</v>
      </c>
      <c r="T22" s="35">
        <f>SUM(T9:T21)</f>
        <v>2</v>
      </c>
      <c r="U22" s="35">
        <f>SUM(U9:U21)</f>
        <v>8</v>
      </c>
      <c r="V22" s="39">
        <f>SUM(V9:V21)</f>
        <v>4</v>
      </c>
      <c r="W22" s="40"/>
      <c r="X22" s="38">
        <f t="shared" ref="X22:AC22" si="5">COUNTIF(X9:X21,"2")</f>
        <v>0</v>
      </c>
      <c r="Y22" s="38">
        <f t="shared" si="5"/>
        <v>0</v>
      </c>
      <c r="Z22" s="38">
        <f t="shared" si="5"/>
        <v>0</v>
      </c>
      <c r="AA22" s="38">
        <f t="shared" si="5"/>
        <v>0</v>
      </c>
      <c r="AB22" s="38">
        <f t="shared" si="5"/>
        <v>0</v>
      </c>
      <c r="AC22" s="38">
        <f t="shared" si="5"/>
        <v>0</v>
      </c>
      <c r="AD22" s="214">
        <f>AVERAGE(AD9:AD21)</f>
        <v>8</v>
      </c>
      <c r="AE22" s="214">
        <f>AVERAGE(AE9:AE21)</f>
        <v>3.1111111111111112</v>
      </c>
    </row>
    <row r="23" spans="1:31" ht="15.75" thickBot="1" x14ac:dyDescent="0.3">
      <c r="A23" s="41"/>
      <c r="B23" s="38" t="s">
        <v>14</v>
      </c>
      <c r="C23" s="42">
        <f t="shared" ref="C23:P23" si="6">C22/$C$5</f>
        <v>1</v>
      </c>
      <c r="D23" s="42">
        <f t="shared" si="6"/>
        <v>0.66666666666666663</v>
      </c>
      <c r="E23" s="42">
        <f t="shared" si="6"/>
        <v>0.88888888888888884</v>
      </c>
      <c r="F23" s="42">
        <f t="shared" si="6"/>
        <v>0.55555555555555558</v>
      </c>
      <c r="G23" s="42">
        <f t="shared" si="6"/>
        <v>0</v>
      </c>
      <c r="H23" s="42">
        <f t="shared" si="6"/>
        <v>0.22222222222222221</v>
      </c>
      <c r="I23" s="42">
        <f t="shared" si="6"/>
        <v>0.55555555555555558</v>
      </c>
      <c r="J23" s="42">
        <f t="shared" si="6"/>
        <v>0.77777777777777779</v>
      </c>
      <c r="K23" s="42">
        <f t="shared" si="6"/>
        <v>0.55555555555555558</v>
      </c>
      <c r="L23" s="42">
        <f t="shared" si="6"/>
        <v>0.55555555555555558</v>
      </c>
      <c r="M23" s="42">
        <f t="shared" si="6"/>
        <v>0.44444444444444442</v>
      </c>
      <c r="N23" s="42">
        <f t="shared" si="6"/>
        <v>0.77777777777777779</v>
      </c>
      <c r="O23" s="42">
        <f t="shared" si="6"/>
        <v>0.66666666666666663</v>
      </c>
      <c r="P23" s="43">
        <f t="shared" si="6"/>
        <v>0.66666666666666663</v>
      </c>
      <c r="Q23" s="44"/>
      <c r="R23" s="45">
        <f>R22/$C$5</f>
        <v>0.88888888888888884</v>
      </c>
      <c r="S23" s="42">
        <f>S22/$C$5</f>
        <v>0.77777777777777779</v>
      </c>
      <c r="T23" s="42">
        <f>T22/$C$5</f>
        <v>0.22222222222222221</v>
      </c>
      <c r="U23" s="42">
        <f>U22/$C$5</f>
        <v>0.88888888888888884</v>
      </c>
      <c r="V23" s="42">
        <f>V22/$C$5</f>
        <v>0.44444444444444442</v>
      </c>
      <c r="W23" s="44"/>
      <c r="X23" s="45">
        <f t="shared" ref="X23:AC23" si="7">X22/$C$5</f>
        <v>0</v>
      </c>
      <c r="Y23" s="42">
        <f t="shared" si="7"/>
        <v>0</v>
      </c>
      <c r="Z23" s="42">
        <f t="shared" si="7"/>
        <v>0</v>
      </c>
      <c r="AA23" s="42">
        <f t="shared" si="7"/>
        <v>0</v>
      </c>
      <c r="AB23" s="45">
        <f t="shared" si="7"/>
        <v>0</v>
      </c>
      <c r="AC23" s="42">
        <f t="shared" si="7"/>
        <v>0</v>
      </c>
      <c r="AD23" s="183"/>
      <c r="AE23" s="183"/>
    </row>
    <row r="24" spans="1:31" x14ac:dyDescent="0.25">
      <c r="A24" s="41"/>
    </row>
    <row r="25" spans="1:31" x14ac:dyDescent="0.25">
      <c r="AD25" s="10"/>
      <c r="AE25" s="10"/>
    </row>
    <row r="26" spans="1:31" ht="15" customHeight="1" x14ac:dyDescent="0.25">
      <c r="A26" s="184" t="s">
        <v>15</v>
      </c>
      <c r="B26" s="185"/>
      <c r="C26" s="186"/>
      <c r="D26" s="35" t="s">
        <v>16</v>
      </c>
      <c r="E26" s="35">
        <f>COUNTIF(AE9:AE21,"2")</f>
        <v>0</v>
      </c>
      <c r="F26" s="42">
        <f>E26/C5</f>
        <v>0</v>
      </c>
      <c r="AD26" s="10"/>
      <c r="AE26" s="10"/>
    </row>
    <row r="27" spans="1:31" x14ac:dyDescent="0.25">
      <c r="A27" s="187"/>
      <c r="B27" s="188"/>
      <c r="C27" s="189"/>
      <c r="D27" s="35" t="s">
        <v>17</v>
      </c>
      <c r="E27" s="35">
        <f>COUNTIF(AE9:AE21,"3")</f>
        <v>8</v>
      </c>
      <c r="F27" s="42">
        <f>E27/C5</f>
        <v>0.88888888888888884</v>
      </c>
      <c r="I27" s="190" t="s">
        <v>18</v>
      </c>
      <c r="J27" s="191"/>
      <c r="K27" s="191"/>
      <c r="L27" s="192"/>
      <c r="M27" s="193">
        <f>SUM(E28:E29)/C5</f>
        <v>0.1111111111111111</v>
      </c>
      <c r="N27" s="194"/>
      <c r="AD27" s="10"/>
      <c r="AE27" s="10"/>
    </row>
    <row r="28" spans="1:31" x14ac:dyDescent="0.25">
      <c r="A28" s="187"/>
      <c r="B28" s="188"/>
      <c r="C28" s="189"/>
      <c r="D28" s="35" t="s">
        <v>19</v>
      </c>
      <c r="E28" s="35">
        <f>COUNTIF(AE9:AE21,"4")</f>
        <v>1</v>
      </c>
      <c r="F28" s="42">
        <f>E28/C5</f>
        <v>0.1111111111111111</v>
      </c>
      <c r="I28" s="190" t="s">
        <v>20</v>
      </c>
      <c r="J28" s="191"/>
      <c r="K28" s="191"/>
      <c r="L28" s="192"/>
      <c r="M28" s="193">
        <f>SUM(E27:E29)/C5</f>
        <v>1</v>
      </c>
      <c r="N28" s="194"/>
      <c r="AD28" s="10"/>
      <c r="AE28" s="10"/>
    </row>
    <row r="29" spans="1:31" x14ac:dyDescent="0.25">
      <c r="A29" s="187"/>
      <c r="B29" s="188"/>
      <c r="C29" s="189"/>
      <c r="D29" s="35" t="s">
        <v>21</v>
      </c>
      <c r="E29" s="35">
        <f>COUNTIF(AE9:AE21,"5")</f>
        <v>0</v>
      </c>
      <c r="F29" s="42">
        <f>E29/C5</f>
        <v>0</v>
      </c>
      <c r="AD29" s="10"/>
      <c r="AE29" s="10"/>
    </row>
    <row r="30" spans="1:31" x14ac:dyDescent="0.25">
      <c r="B30" s="10" t="s">
        <v>82</v>
      </c>
      <c r="AD30" s="10"/>
      <c r="AE30" s="10"/>
    </row>
    <row r="31" spans="1:31" x14ac:dyDescent="0.25">
      <c r="B31" s="12"/>
    </row>
  </sheetData>
  <sheetProtection algorithmName="SHA-512" hashValue="mv1aMKyhbbdRqCfUNMzfM3jkA/XfOvCc52Qd5AhlizZ/zzPUCl/0UtYiSlAL3gsP4fx9FWWeNctUCHRy3Qb4LA==" saltValue="tSvo0yXP6S35Hdc9FvwbCw==" spinCount="100000" sheet="1" objects="1" scenarios="1"/>
  <mergeCells count="18">
    <mergeCell ref="A1:AE1"/>
    <mergeCell ref="A2:AE2"/>
    <mergeCell ref="AG4:AI10"/>
    <mergeCell ref="C7:G7"/>
    <mergeCell ref="H7:P7"/>
    <mergeCell ref="Q7:Q8"/>
    <mergeCell ref="R7:V7"/>
    <mergeCell ref="W7:W8"/>
    <mergeCell ref="X7:AC7"/>
    <mergeCell ref="AD7:AD8"/>
    <mergeCell ref="AE7:AE8"/>
    <mergeCell ref="AD22:AD23"/>
    <mergeCell ref="AE22:AE23"/>
    <mergeCell ref="A26:C29"/>
    <mergeCell ref="I27:L27"/>
    <mergeCell ref="M27:N27"/>
    <mergeCell ref="I28:L28"/>
    <mergeCell ref="M28:N28"/>
  </mergeCells>
  <pageMargins left="0.25" right="0.25" top="0.75" bottom="0.75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41"/>
  <sheetViews>
    <sheetView zoomScale="85" zoomScaleNormal="85" workbookViewId="0">
      <selection activeCell="E9" sqref="E9:E10"/>
    </sheetView>
  </sheetViews>
  <sheetFormatPr defaultColWidth="18.42578125" defaultRowHeight="18.75" x14ac:dyDescent="0.25"/>
  <cols>
    <col min="1" max="1" width="7" style="1" customWidth="1"/>
    <col min="2" max="2" width="11.140625" style="1" customWidth="1"/>
    <col min="3" max="3" width="8.28515625" style="1" bestFit="1" customWidth="1"/>
    <col min="4" max="4" width="8.85546875" style="1" customWidth="1"/>
    <col min="5" max="5" width="68.28515625" style="1" customWidth="1"/>
    <col min="6" max="6" width="45.7109375" style="1" customWidth="1"/>
    <col min="7" max="7" width="19.7109375" style="1" customWidth="1"/>
    <col min="8" max="254" width="18.42578125" style="1"/>
    <col min="255" max="255" width="7" style="1" customWidth="1"/>
    <col min="256" max="256" width="11.140625" style="1" customWidth="1"/>
    <col min="257" max="257" width="8.28515625" style="1" bestFit="1" customWidth="1"/>
    <col min="258" max="258" width="8.85546875" style="1" customWidth="1"/>
    <col min="259" max="259" width="68.28515625" style="1" customWidth="1"/>
    <col min="260" max="260" width="45.7109375" style="1" customWidth="1"/>
    <col min="261" max="261" width="19.7109375" style="1" customWidth="1"/>
    <col min="262" max="510" width="18.42578125" style="1"/>
    <col min="511" max="511" width="7" style="1" customWidth="1"/>
    <col min="512" max="512" width="11.140625" style="1" customWidth="1"/>
    <col min="513" max="513" width="8.28515625" style="1" bestFit="1" customWidth="1"/>
    <col min="514" max="514" width="8.85546875" style="1" customWidth="1"/>
    <col min="515" max="515" width="68.28515625" style="1" customWidth="1"/>
    <col min="516" max="516" width="45.7109375" style="1" customWidth="1"/>
    <col min="517" max="517" width="19.7109375" style="1" customWidth="1"/>
    <col min="518" max="766" width="18.42578125" style="1"/>
    <col min="767" max="767" width="7" style="1" customWidth="1"/>
    <col min="768" max="768" width="11.140625" style="1" customWidth="1"/>
    <col min="769" max="769" width="8.28515625" style="1" bestFit="1" customWidth="1"/>
    <col min="770" max="770" width="8.85546875" style="1" customWidth="1"/>
    <col min="771" max="771" width="68.28515625" style="1" customWidth="1"/>
    <col min="772" max="772" width="45.7109375" style="1" customWidth="1"/>
    <col min="773" max="773" width="19.7109375" style="1" customWidth="1"/>
    <col min="774" max="1022" width="18.42578125" style="1"/>
    <col min="1023" max="1023" width="7" style="1" customWidth="1"/>
    <col min="1024" max="1024" width="11.140625" style="1" customWidth="1"/>
    <col min="1025" max="1025" width="8.28515625" style="1" bestFit="1" customWidth="1"/>
    <col min="1026" max="1026" width="8.85546875" style="1" customWidth="1"/>
    <col min="1027" max="1027" width="68.28515625" style="1" customWidth="1"/>
    <col min="1028" max="1028" width="45.7109375" style="1" customWidth="1"/>
    <col min="1029" max="1029" width="19.7109375" style="1" customWidth="1"/>
    <col min="1030" max="1278" width="18.42578125" style="1"/>
    <col min="1279" max="1279" width="7" style="1" customWidth="1"/>
    <col min="1280" max="1280" width="11.140625" style="1" customWidth="1"/>
    <col min="1281" max="1281" width="8.28515625" style="1" bestFit="1" customWidth="1"/>
    <col min="1282" max="1282" width="8.85546875" style="1" customWidth="1"/>
    <col min="1283" max="1283" width="68.28515625" style="1" customWidth="1"/>
    <col min="1284" max="1284" width="45.7109375" style="1" customWidth="1"/>
    <col min="1285" max="1285" width="19.7109375" style="1" customWidth="1"/>
    <col min="1286" max="1534" width="18.42578125" style="1"/>
    <col min="1535" max="1535" width="7" style="1" customWidth="1"/>
    <col min="1536" max="1536" width="11.140625" style="1" customWidth="1"/>
    <col min="1537" max="1537" width="8.28515625" style="1" bestFit="1" customWidth="1"/>
    <col min="1538" max="1538" width="8.85546875" style="1" customWidth="1"/>
    <col min="1539" max="1539" width="68.28515625" style="1" customWidth="1"/>
    <col min="1540" max="1540" width="45.7109375" style="1" customWidth="1"/>
    <col min="1541" max="1541" width="19.7109375" style="1" customWidth="1"/>
    <col min="1542" max="1790" width="18.42578125" style="1"/>
    <col min="1791" max="1791" width="7" style="1" customWidth="1"/>
    <col min="1792" max="1792" width="11.140625" style="1" customWidth="1"/>
    <col min="1793" max="1793" width="8.28515625" style="1" bestFit="1" customWidth="1"/>
    <col min="1794" max="1794" width="8.85546875" style="1" customWidth="1"/>
    <col min="1795" max="1795" width="68.28515625" style="1" customWidth="1"/>
    <col min="1796" max="1796" width="45.7109375" style="1" customWidth="1"/>
    <col min="1797" max="1797" width="19.7109375" style="1" customWidth="1"/>
    <col min="1798" max="2046" width="18.42578125" style="1"/>
    <col min="2047" max="2047" width="7" style="1" customWidth="1"/>
    <col min="2048" max="2048" width="11.140625" style="1" customWidth="1"/>
    <col min="2049" max="2049" width="8.28515625" style="1" bestFit="1" customWidth="1"/>
    <col min="2050" max="2050" width="8.85546875" style="1" customWidth="1"/>
    <col min="2051" max="2051" width="68.28515625" style="1" customWidth="1"/>
    <col min="2052" max="2052" width="45.7109375" style="1" customWidth="1"/>
    <col min="2053" max="2053" width="19.7109375" style="1" customWidth="1"/>
    <col min="2054" max="2302" width="18.42578125" style="1"/>
    <col min="2303" max="2303" width="7" style="1" customWidth="1"/>
    <col min="2304" max="2304" width="11.140625" style="1" customWidth="1"/>
    <col min="2305" max="2305" width="8.28515625" style="1" bestFit="1" customWidth="1"/>
    <col min="2306" max="2306" width="8.85546875" style="1" customWidth="1"/>
    <col min="2307" max="2307" width="68.28515625" style="1" customWidth="1"/>
    <col min="2308" max="2308" width="45.7109375" style="1" customWidth="1"/>
    <col min="2309" max="2309" width="19.7109375" style="1" customWidth="1"/>
    <col min="2310" max="2558" width="18.42578125" style="1"/>
    <col min="2559" max="2559" width="7" style="1" customWidth="1"/>
    <col min="2560" max="2560" width="11.140625" style="1" customWidth="1"/>
    <col min="2561" max="2561" width="8.28515625" style="1" bestFit="1" customWidth="1"/>
    <col min="2562" max="2562" width="8.85546875" style="1" customWidth="1"/>
    <col min="2563" max="2563" width="68.28515625" style="1" customWidth="1"/>
    <col min="2564" max="2564" width="45.7109375" style="1" customWidth="1"/>
    <col min="2565" max="2565" width="19.7109375" style="1" customWidth="1"/>
    <col min="2566" max="2814" width="18.42578125" style="1"/>
    <col min="2815" max="2815" width="7" style="1" customWidth="1"/>
    <col min="2816" max="2816" width="11.140625" style="1" customWidth="1"/>
    <col min="2817" max="2817" width="8.28515625" style="1" bestFit="1" customWidth="1"/>
    <col min="2818" max="2818" width="8.85546875" style="1" customWidth="1"/>
    <col min="2819" max="2819" width="68.28515625" style="1" customWidth="1"/>
    <col min="2820" max="2820" width="45.7109375" style="1" customWidth="1"/>
    <col min="2821" max="2821" width="19.7109375" style="1" customWidth="1"/>
    <col min="2822" max="3070" width="18.42578125" style="1"/>
    <col min="3071" max="3071" width="7" style="1" customWidth="1"/>
    <col min="3072" max="3072" width="11.140625" style="1" customWidth="1"/>
    <col min="3073" max="3073" width="8.28515625" style="1" bestFit="1" customWidth="1"/>
    <col min="3074" max="3074" width="8.85546875" style="1" customWidth="1"/>
    <col min="3075" max="3075" width="68.28515625" style="1" customWidth="1"/>
    <col min="3076" max="3076" width="45.7109375" style="1" customWidth="1"/>
    <col min="3077" max="3077" width="19.7109375" style="1" customWidth="1"/>
    <col min="3078" max="3326" width="18.42578125" style="1"/>
    <col min="3327" max="3327" width="7" style="1" customWidth="1"/>
    <col min="3328" max="3328" width="11.140625" style="1" customWidth="1"/>
    <col min="3329" max="3329" width="8.28515625" style="1" bestFit="1" customWidth="1"/>
    <col min="3330" max="3330" width="8.85546875" style="1" customWidth="1"/>
    <col min="3331" max="3331" width="68.28515625" style="1" customWidth="1"/>
    <col min="3332" max="3332" width="45.7109375" style="1" customWidth="1"/>
    <col min="3333" max="3333" width="19.7109375" style="1" customWidth="1"/>
    <col min="3334" max="3582" width="18.42578125" style="1"/>
    <col min="3583" max="3583" width="7" style="1" customWidth="1"/>
    <col min="3584" max="3584" width="11.140625" style="1" customWidth="1"/>
    <col min="3585" max="3585" width="8.28515625" style="1" bestFit="1" customWidth="1"/>
    <col min="3586" max="3586" width="8.85546875" style="1" customWidth="1"/>
    <col min="3587" max="3587" width="68.28515625" style="1" customWidth="1"/>
    <col min="3588" max="3588" width="45.7109375" style="1" customWidth="1"/>
    <col min="3589" max="3589" width="19.7109375" style="1" customWidth="1"/>
    <col min="3590" max="3838" width="18.42578125" style="1"/>
    <col min="3839" max="3839" width="7" style="1" customWidth="1"/>
    <col min="3840" max="3840" width="11.140625" style="1" customWidth="1"/>
    <col min="3841" max="3841" width="8.28515625" style="1" bestFit="1" customWidth="1"/>
    <col min="3842" max="3842" width="8.85546875" style="1" customWidth="1"/>
    <col min="3843" max="3843" width="68.28515625" style="1" customWidth="1"/>
    <col min="3844" max="3844" width="45.7109375" style="1" customWidth="1"/>
    <col min="3845" max="3845" width="19.7109375" style="1" customWidth="1"/>
    <col min="3846" max="4094" width="18.42578125" style="1"/>
    <col min="4095" max="4095" width="7" style="1" customWidth="1"/>
    <col min="4096" max="4096" width="11.140625" style="1" customWidth="1"/>
    <col min="4097" max="4097" width="8.28515625" style="1" bestFit="1" customWidth="1"/>
    <col min="4098" max="4098" width="8.85546875" style="1" customWidth="1"/>
    <col min="4099" max="4099" width="68.28515625" style="1" customWidth="1"/>
    <col min="4100" max="4100" width="45.7109375" style="1" customWidth="1"/>
    <col min="4101" max="4101" width="19.7109375" style="1" customWidth="1"/>
    <col min="4102" max="4350" width="18.42578125" style="1"/>
    <col min="4351" max="4351" width="7" style="1" customWidth="1"/>
    <col min="4352" max="4352" width="11.140625" style="1" customWidth="1"/>
    <col min="4353" max="4353" width="8.28515625" style="1" bestFit="1" customWidth="1"/>
    <col min="4354" max="4354" width="8.85546875" style="1" customWidth="1"/>
    <col min="4355" max="4355" width="68.28515625" style="1" customWidth="1"/>
    <col min="4356" max="4356" width="45.7109375" style="1" customWidth="1"/>
    <col min="4357" max="4357" width="19.7109375" style="1" customWidth="1"/>
    <col min="4358" max="4606" width="18.42578125" style="1"/>
    <col min="4607" max="4607" width="7" style="1" customWidth="1"/>
    <col min="4608" max="4608" width="11.140625" style="1" customWidth="1"/>
    <col min="4609" max="4609" width="8.28515625" style="1" bestFit="1" customWidth="1"/>
    <col min="4610" max="4610" width="8.85546875" style="1" customWidth="1"/>
    <col min="4611" max="4611" width="68.28515625" style="1" customWidth="1"/>
    <col min="4612" max="4612" width="45.7109375" style="1" customWidth="1"/>
    <col min="4613" max="4613" width="19.7109375" style="1" customWidth="1"/>
    <col min="4614" max="4862" width="18.42578125" style="1"/>
    <col min="4863" max="4863" width="7" style="1" customWidth="1"/>
    <col min="4864" max="4864" width="11.140625" style="1" customWidth="1"/>
    <col min="4865" max="4865" width="8.28515625" style="1" bestFit="1" customWidth="1"/>
    <col min="4866" max="4866" width="8.85546875" style="1" customWidth="1"/>
    <col min="4867" max="4867" width="68.28515625" style="1" customWidth="1"/>
    <col min="4868" max="4868" width="45.7109375" style="1" customWidth="1"/>
    <col min="4869" max="4869" width="19.7109375" style="1" customWidth="1"/>
    <col min="4870" max="5118" width="18.42578125" style="1"/>
    <col min="5119" max="5119" width="7" style="1" customWidth="1"/>
    <col min="5120" max="5120" width="11.140625" style="1" customWidth="1"/>
    <col min="5121" max="5121" width="8.28515625" style="1" bestFit="1" customWidth="1"/>
    <col min="5122" max="5122" width="8.85546875" style="1" customWidth="1"/>
    <col min="5123" max="5123" width="68.28515625" style="1" customWidth="1"/>
    <col min="5124" max="5124" width="45.7109375" style="1" customWidth="1"/>
    <col min="5125" max="5125" width="19.7109375" style="1" customWidth="1"/>
    <col min="5126" max="5374" width="18.42578125" style="1"/>
    <col min="5375" max="5375" width="7" style="1" customWidth="1"/>
    <col min="5376" max="5376" width="11.140625" style="1" customWidth="1"/>
    <col min="5377" max="5377" width="8.28515625" style="1" bestFit="1" customWidth="1"/>
    <col min="5378" max="5378" width="8.85546875" style="1" customWidth="1"/>
    <col min="5379" max="5379" width="68.28515625" style="1" customWidth="1"/>
    <col min="5380" max="5380" width="45.7109375" style="1" customWidth="1"/>
    <col min="5381" max="5381" width="19.7109375" style="1" customWidth="1"/>
    <col min="5382" max="5630" width="18.42578125" style="1"/>
    <col min="5631" max="5631" width="7" style="1" customWidth="1"/>
    <col min="5632" max="5632" width="11.140625" style="1" customWidth="1"/>
    <col min="5633" max="5633" width="8.28515625" style="1" bestFit="1" customWidth="1"/>
    <col min="5634" max="5634" width="8.85546875" style="1" customWidth="1"/>
    <col min="5635" max="5635" width="68.28515625" style="1" customWidth="1"/>
    <col min="5636" max="5636" width="45.7109375" style="1" customWidth="1"/>
    <col min="5637" max="5637" width="19.7109375" style="1" customWidth="1"/>
    <col min="5638" max="5886" width="18.42578125" style="1"/>
    <col min="5887" max="5887" width="7" style="1" customWidth="1"/>
    <col min="5888" max="5888" width="11.140625" style="1" customWidth="1"/>
    <col min="5889" max="5889" width="8.28515625" style="1" bestFit="1" customWidth="1"/>
    <col min="5890" max="5890" width="8.85546875" style="1" customWidth="1"/>
    <col min="5891" max="5891" width="68.28515625" style="1" customWidth="1"/>
    <col min="5892" max="5892" width="45.7109375" style="1" customWidth="1"/>
    <col min="5893" max="5893" width="19.7109375" style="1" customWidth="1"/>
    <col min="5894" max="6142" width="18.42578125" style="1"/>
    <col min="6143" max="6143" width="7" style="1" customWidth="1"/>
    <col min="6144" max="6144" width="11.140625" style="1" customWidth="1"/>
    <col min="6145" max="6145" width="8.28515625" style="1" bestFit="1" customWidth="1"/>
    <col min="6146" max="6146" width="8.85546875" style="1" customWidth="1"/>
    <col min="6147" max="6147" width="68.28515625" style="1" customWidth="1"/>
    <col min="6148" max="6148" width="45.7109375" style="1" customWidth="1"/>
    <col min="6149" max="6149" width="19.7109375" style="1" customWidth="1"/>
    <col min="6150" max="6398" width="18.42578125" style="1"/>
    <col min="6399" max="6399" width="7" style="1" customWidth="1"/>
    <col min="6400" max="6400" width="11.140625" style="1" customWidth="1"/>
    <col min="6401" max="6401" width="8.28515625" style="1" bestFit="1" customWidth="1"/>
    <col min="6402" max="6402" width="8.85546875" style="1" customWidth="1"/>
    <col min="6403" max="6403" width="68.28515625" style="1" customWidth="1"/>
    <col min="6404" max="6404" width="45.7109375" style="1" customWidth="1"/>
    <col min="6405" max="6405" width="19.7109375" style="1" customWidth="1"/>
    <col min="6406" max="6654" width="18.42578125" style="1"/>
    <col min="6655" max="6655" width="7" style="1" customWidth="1"/>
    <col min="6656" max="6656" width="11.140625" style="1" customWidth="1"/>
    <col min="6657" max="6657" width="8.28515625" style="1" bestFit="1" customWidth="1"/>
    <col min="6658" max="6658" width="8.85546875" style="1" customWidth="1"/>
    <col min="6659" max="6659" width="68.28515625" style="1" customWidth="1"/>
    <col min="6660" max="6660" width="45.7109375" style="1" customWidth="1"/>
    <col min="6661" max="6661" width="19.7109375" style="1" customWidth="1"/>
    <col min="6662" max="6910" width="18.42578125" style="1"/>
    <col min="6911" max="6911" width="7" style="1" customWidth="1"/>
    <col min="6912" max="6912" width="11.140625" style="1" customWidth="1"/>
    <col min="6913" max="6913" width="8.28515625" style="1" bestFit="1" customWidth="1"/>
    <col min="6914" max="6914" width="8.85546875" style="1" customWidth="1"/>
    <col min="6915" max="6915" width="68.28515625" style="1" customWidth="1"/>
    <col min="6916" max="6916" width="45.7109375" style="1" customWidth="1"/>
    <col min="6917" max="6917" width="19.7109375" style="1" customWidth="1"/>
    <col min="6918" max="7166" width="18.42578125" style="1"/>
    <col min="7167" max="7167" width="7" style="1" customWidth="1"/>
    <col min="7168" max="7168" width="11.140625" style="1" customWidth="1"/>
    <col min="7169" max="7169" width="8.28515625" style="1" bestFit="1" customWidth="1"/>
    <col min="7170" max="7170" width="8.85546875" style="1" customWidth="1"/>
    <col min="7171" max="7171" width="68.28515625" style="1" customWidth="1"/>
    <col min="7172" max="7172" width="45.7109375" style="1" customWidth="1"/>
    <col min="7173" max="7173" width="19.7109375" style="1" customWidth="1"/>
    <col min="7174" max="7422" width="18.42578125" style="1"/>
    <col min="7423" max="7423" width="7" style="1" customWidth="1"/>
    <col min="7424" max="7424" width="11.140625" style="1" customWidth="1"/>
    <col min="7425" max="7425" width="8.28515625" style="1" bestFit="1" customWidth="1"/>
    <col min="7426" max="7426" width="8.85546875" style="1" customWidth="1"/>
    <col min="7427" max="7427" width="68.28515625" style="1" customWidth="1"/>
    <col min="7428" max="7428" width="45.7109375" style="1" customWidth="1"/>
    <col min="7429" max="7429" width="19.7109375" style="1" customWidth="1"/>
    <col min="7430" max="7678" width="18.42578125" style="1"/>
    <col min="7679" max="7679" width="7" style="1" customWidth="1"/>
    <col min="7680" max="7680" width="11.140625" style="1" customWidth="1"/>
    <col min="7681" max="7681" width="8.28515625" style="1" bestFit="1" customWidth="1"/>
    <col min="7682" max="7682" width="8.85546875" style="1" customWidth="1"/>
    <col min="7683" max="7683" width="68.28515625" style="1" customWidth="1"/>
    <col min="7684" max="7684" width="45.7109375" style="1" customWidth="1"/>
    <col min="7685" max="7685" width="19.7109375" style="1" customWidth="1"/>
    <col min="7686" max="7934" width="18.42578125" style="1"/>
    <col min="7935" max="7935" width="7" style="1" customWidth="1"/>
    <col min="7936" max="7936" width="11.140625" style="1" customWidth="1"/>
    <col min="7937" max="7937" width="8.28515625" style="1" bestFit="1" customWidth="1"/>
    <col min="7938" max="7938" width="8.85546875" style="1" customWidth="1"/>
    <col min="7939" max="7939" width="68.28515625" style="1" customWidth="1"/>
    <col min="7940" max="7940" width="45.7109375" style="1" customWidth="1"/>
    <col min="7941" max="7941" width="19.7109375" style="1" customWidth="1"/>
    <col min="7942" max="8190" width="18.42578125" style="1"/>
    <col min="8191" max="8191" width="7" style="1" customWidth="1"/>
    <col min="8192" max="8192" width="11.140625" style="1" customWidth="1"/>
    <col min="8193" max="8193" width="8.28515625" style="1" bestFit="1" customWidth="1"/>
    <col min="8194" max="8194" width="8.85546875" style="1" customWidth="1"/>
    <col min="8195" max="8195" width="68.28515625" style="1" customWidth="1"/>
    <col min="8196" max="8196" width="45.7109375" style="1" customWidth="1"/>
    <col min="8197" max="8197" width="19.7109375" style="1" customWidth="1"/>
    <col min="8198" max="8446" width="18.42578125" style="1"/>
    <col min="8447" max="8447" width="7" style="1" customWidth="1"/>
    <col min="8448" max="8448" width="11.140625" style="1" customWidth="1"/>
    <col min="8449" max="8449" width="8.28515625" style="1" bestFit="1" customWidth="1"/>
    <col min="8450" max="8450" width="8.85546875" style="1" customWidth="1"/>
    <col min="8451" max="8451" width="68.28515625" style="1" customWidth="1"/>
    <col min="8452" max="8452" width="45.7109375" style="1" customWidth="1"/>
    <col min="8453" max="8453" width="19.7109375" style="1" customWidth="1"/>
    <col min="8454" max="8702" width="18.42578125" style="1"/>
    <col min="8703" max="8703" width="7" style="1" customWidth="1"/>
    <col min="8704" max="8704" width="11.140625" style="1" customWidth="1"/>
    <col min="8705" max="8705" width="8.28515625" style="1" bestFit="1" customWidth="1"/>
    <col min="8706" max="8706" width="8.85546875" style="1" customWidth="1"/>
    <col min="8707" max="8707" width="68.28515625" style="1" customWidth="1"/>
    <col min="8708" max="8708" width="45.7109375" style="1" customWidth="1"/>
    <col min="8709" max="8709" width="19.7109375" style="1" customWidth="1"/>
    <col min="8710" max="8958" width="18.42578125" style="1"/>
    <col min="8959" max="8959" width="7" style="1" customWidth="1"/>
    <col min="8960" max="8960" width="11.140625" style="1" customWidth="1"/>
    <col min="8961" max="8961" width="8.28515625" style="1" bestFit="1" customWidth="1"/>
    <col min="8962" max="8962" width="8.85546875" style="1" customWidth="1"/>
    <col min="8963" max="8963" width="68.28515625" style="1" customWidth="1"/>
    <col min="8964" max="8964" width="45.7109375" style="1" customWidth="1"/>
    <col min="8965" max="8965" width="19.7109375" style="1" customWidth="1"/>
    <col min="8966" max="9214" width="18.42578125" style="1"/>
    <col min="9215" max="9215" width="7" style="1" customWidth="1"/>
    <col min="9216" max="9216" width="11.140625" style="1" customWidth="1"/>
    <col min="9217" max="9217" width="8.28515625" style="1" bestFit="1" customWidth="1"/>
    <col min="9218" max="9218" width="8.85546875" style="1" customWidth="1"/>
    <col min="9219" max="9219" width="68.28515625" style="1" customWidth="1"/>
    <col min="9220" max="9220" width="45.7109375" style="1" customWidth="1"/>
    <col min="9221" max="9221" width="19.7109375" style="1" customWidth="1"/>
    <col min="9222" max="9470" width="18.42578125" style="1"/>
    <col min="9471" max="9471" width="7" style="1" customWidth="1"/>
    <col min="9472" max="9472" width="11.140625" style="1" customWidth="1"/>
    <col min="9473" max="9473" width="8.28515625" style="1" bestFit="1" customWidth="1"/>
    <col min="9474" max="9474" width="8.85546875" style="1" customWidth="1"/>
    <col min="9475" max="9475" width="68.28515625" style="1" customWidth="1"/>
    <col min="9476" max="9476" width="45.7109375" style="1" customWidth="1"/>
    <col min="9477" max="9477" width="19.7109375" style="1" customWidth="1"/>
    <col min="9478" max="9726" width="18.42578125" style="1"/>
    <col min="9727" max="9727" width="7" style="1" customWidth="1"/>
    <col min="9728" max="9728" width="11.140625" style="1" customWidth="1"/>
    <col min="9729" max="9729" width="8.28515625" style="1" bestFit="1" customWidth="1"/>
    <col min="9730" max="9730" width="8.85546875" style="1" customWidth="1"/>
    <col min="9731" max="9731" width="68.28515625" style="1" customWidth="1"/>
    <col min="9732" max="9732" width="45.7109375" style="1" customWidth="1"/>
    <col min="9733" max="9733" width="19.7109375" style="1" customWidth="1"/>
    <col min="9734" max="9982" width="18.42578125" style="1"/>
    <col min="9983" max="9983" width="7" style="1" customWidth="1"/>
    <col min="9984" max="9984" width="11.140625" style="1" customWidth="1"/>
    <col min="9985" max="9985" width="8.28515625" style="1" bestFit="1" customWidth="1"/>
    <col min="9986" max="9986" width="8.85546875" style="1" customWidth="1"/>
    <col min="9987" max="9987" width="68.28515625" style="1" customWidth="1"/>
    <col min="9988" max="9988" width="45.7109375" style="1" customWidth="1"/>
    <col min="9989" max="9989" width="19.7109375" style="1" customWidth="1"/>
    <col min="9990" max="10238" width="18.42578125" style="1"/>
    <col min="10239" max="10239" width="7" style="1" customWidth="1"/>
    <col min="10240" max="10240" width="11.140625" style="1" customWidth="1"/>
    <col min="10241" max="10241" width="8.28515625" style="1" bestFit="1" customWidth="1"/>
    <col min="10242" max="10242" width="8.85546875" style="1" customWidth="1"/>
    <col min="10243" max="10243" width="68.28515625" style="1" customWidth="1"/>
    <col min="10244" max="10244" width="45.7109375" style="1" customWidth="1"/>
    <col min="10245" max="10245" width="19.7109375" style="1" customWidth="1"/>
    <col min="10246" max="10494" width="18.42578125" style="1"/>
    <col min="10495" max="10495" width="7" style="1" customWidth="1"/>
    <col min="10496" max="10496" width="11.140625" style="1" customWidth="1"/>
    <col min="10497" max="10497" width="8.28515625" style="1" bestFit="1" customWidth="1"/>
    <col min="10498" max="10498" width="8.85546875" style="1" customWidth="1"/>
    <col min="10499" max="10499" width="68.28515625" style="1" customWidth="1"/>
    <col min="10500" max="10500" width="45.7109375" style="1" customWidth="1"/>
    <col min="10501" max="10501" width="19.7109375" style="1" customWidth="1"/>
    <col min="10502" max="10750" width="18.42578125" style="1"/>
    <col min="10751" max="10751" width="7" style="1" customWidth="1"/>
    <col min="10752" max="10752" width="11.140625" style="1" customWidth="1"/>
    <col min="10753" max="10753" width="8.28515625" style="1" bestFit="1" customWidth="1"/>
    <col min="10754" max="10754" width="8.85546875" style="1" customWidth="1"/>
    <col min="10755" max="10755" width="68.28515625" style="1" customWidth="1"/>
    <col min="10756" max="10756" width="45.7109375" style="1" customWidth="1"/>
    <col min="10757" max="10757" width="19.7109375" style="1" customWidth="1"/>
    <col min="10758" max="11006" width="18.42578125" style="1"/>
    <col min="11007" max="11007" width="7" style="1" customWidth="1"/>
    <col min="11008" max="11008" width="11.140625" style="1" customWidth="1"/>
    <col min="11009" max="11009" width="8.28515625" style="1" bestFit="1" customWidth="1"/>
    <col min="11010" max="11010" width="8.85546875" style="1" customWidth="1"/>
    <col min="11011" max="11011" width="68.28515625" style="1" customWidth="1"/>
    <col min="11012" max="11012" width="45.7109375" style="1" customWidth="1"/>
    <col min="11013" max="11013" width="19.7109375" style="1" customWidth="1"/>
    <col min="11014" max="11262" width="18.42578125" style="1"/>
    <col min="11263" max="11263" width="7" style="1" customWidth="1"/>
    <col min="11264" max="11264" width="11.140625" style="1" customWidth="1"/>
    <col min="11265" max="11265" width="8.28515625" style="1" bestFit="1" customWidth="1"/>
    <col min="11266" max="11266" width="8.85546875" style="1" customWidth="1"/>
    <col min="11267" max="11267" width="68.28515625" style="1" customWidth="1"/>
    <col min="11268" max="11268" width="45.7109375" style="1" customWidth="1"/>
    <col min="11269" max="11269" width="19.7109375" style="1" customWidth="1"/>
    <col min="11270" max="11518" width="18.42578125" style="1"/>
    <col min="11519" max="11519" width="7" style="1" customWidth="1"/>
    <col min="11520" max="11520" width="11.140625" style="1" customWidth="1"/>
    <col min="11521" max="11521" width="8.28515625" style="1" bestFit="1" customWidth="1"/>
    <col min="11522" max="11522" width="8.85546875" style="1" customWidth="1"/>
    <col min="11523" max="11523" width="68.28515625" style="1" customWidth="1"/>
    <col min="11524" max="11524" width="45.7109375" style="1" customWidth="1"/>
    <col min="11525" max="11525" width="19.7109375" style="1" customWidth="1"/>
    <col min="11526" max="11774" width="18.42578125" style="1"/>
    <col min="11775" max="11775" width="7" style="1" customWidth="1"/>
    <col min="11776" max="11776" width="11.140625" style="1" customWidth="1"/>
    <col min="11777" max="11777" width="8.28515625" style="1" bestFit="1" customWidth="1"/>
    <col min="11778" max="11778" width="8.85546875" style="1" customWidth="1"/>
    <col min="11779" max="11779" width="68.28515625" style="1" customWidth="1"/>
    <col min="11780" max="11780" width="45.7109375" style="1" customWidth="1"/>
    <col min="11781" max="11781" width="19.7109375" style="1" customWidth="1"/>
    <col min="11782" max="12030" width="18.42578125" style="1"/>
    <col min="12031" max="12031" width="7" style="1" customWidth="1"/>
    <col min="12032" max="12032" width="11.140625" style="1" customWidth="1"/>
    <col min="12033" max="12033" width="8.28515625" style="1" bestFit="1" customWidth="1"/>
    <col min="12034" max="12034" width="8.85546875" style="1" customWidth="1"/>
    <col min="12035" max="12035" width="68.28515625" style="1" customWidth="1"/>
    <col min="12036" max="12036" width="45.7109375" style="1" customWidth="1"/>
    <col min="12037" max="12037" width="19.7109375" style="1" customWidth="1"/>
    <col min="12038" max="12286" width="18.42578125" style="1"/>
    <col min="12287" max="12287" width="7" style="1" customWidth="1"/>
    <col min="12288" max="12288" width="11.140625" style="1" customWidth="1"/>
    <col min="12289" max="12289" width="8.28515625" style="1" bestFit="1" customWidth="1"/>
    <col min="12290" max="12290" width="8.85546875" style="1" customWidth="1"/>
    <col min="12291" max="12291" width="68.28515625" style="1" customWidth="1"/>
    <col min="12292" max="12292" width="45.7109375" style="1" customWidth="1"/>
    <col min="12293" max="12293" width="19.7109375" style="1" customWidth="1"/>
    <col min="12294" max="12542" width="18.42578125" style="1"/>
    <col min="12543" max="12543" width="7" style="1" customWidth="1"/>
    <col min="12544" max="12544" width="11.140625" style="1" customWidth="1"/>
    <col min="12545" max="12545" width="8.28515625" style="1" bestFit="1" customWidth="1"/>
    <col min="12546" max="12546" width="8.85546875" style="1" customWidth="1"/>
    <col min="12547" max="12547" width="68.28515625" style="1" customWidth="1"/>
    <col min="12548" max="12548" width="45.7109375" style="1" customWidth="1"/>
    <col min="12549" max="12549" width="19.7109375" style="1" customWidth="1"/>
    <col min="12550" max="12798" width="18.42578125" style="1"/>
    <col min="12799" max="12799" width="7" style="1" customWidth="1"/>
    <col min="12800" max="12800" width="11.140625" style="1" customWidth="1"/>
    <col min="12801" max="12801" width="8.28515625" style="1" bestFit="1" customWidth="1"/>
    <col min="12802" max="12802" width="8.85546875" style="1" customWidth="1"/>
    <col min="12803" max="12803" width="68.28515625" style="1" customWidth="1"/>
    <col min="12804" max="12804" width="45.7109375" style="1" customWidth="1"/>
    <col min="12805" max="12805" width="19.7109375" style="1" customWidth="1"/>
    <col min="12806" max="13054" width="18.42578125" style="1"/>
    <col min="13055" max="13055" width="7" style="1" customWidth="1"/>
    <col min="13056" max="13056" width="11.140625" style="1" customWidth="1"/>
    <col min="13057" max="13057" width="8.28515625" style="1" bestFit="1" customWidth="1"/>
    <col min="13058" max="13058" width="8.85546875" style="1" customWidth="1"/>
    <col min="13059" max="13059" width="68.28515625" style="1" customWidth="1"/>
    <col min="13060" max="13060" width="45.7109375" style="1" customWidth="1"/>
    <col min="13061" max="13061" width="19.7109375" style="1" customWidth="1"/>
    <col min="13062" max="13310" width="18.42578125" style="1"/>
    <col min="13311" max="13311" width="7" style="1" customWidth="1"/>
    <col min="13312" max="13312" width="11.140625" style="1" customWidth="1"/>
    <col min="13313" max="13313" width="8.28515625" style="1" bestFit="1" customWidth="1"/>
    <col min="13314" max="13314" width="8.85546875" style="1" customWidth="1"/>
    <col min="13315" max="13315" width="68.28515625" style="1" customWidth="1"/>
    <col min="13316" max="13316" width="45.7109375" style="1" customWidth="1"/>
    <col min="13317" max="13317" width="19.7109375" style="1" customWidth="1"/>
    <col min="13318" max="13566" width="18.42578125" style="1"/>
    <col min="13567" max="13567" width="7" style="1" customWidth="1"/>
    <col min="13568" max="13568" width="11.140625" style="1" customWidth="1"/>
    <col min="13569" max="13569" width="8.28515625" style="1" bestFit="1" customWidth="1"/>
    <col min="13570" max="13570" width="8.85546875" style="1" customWidth="1"/>
    <col min="13571" max="13571" width="68.28515625" style="1" customWidth="1"/>
    <col min="13572" max="13572" width="45.7109375" style="1" customWidth="1"/>
    <col min="13573" max="13573" width="19.7109375" style="1" customWidth="1"/>
    <col min="13574" max="13822" width="18.42578125" style="1"/>
    <col min="13823" max="13823" width="7" style="1" customWidth="1"/>
    <col min="13824" max="13824" width="11.140625" style="1" customWidth="1"/>
    <col min="13825" max="13825" width="8.28515625" style="1" bestFit="1" customWidth="1"/>
    <col min="13826" max="13826" width="8.85546875" style="1" customWidth="1"/>
    <col min="13827" max="13827" width="68.28515625" style="1" customWidth="1"/>
    <col min="13828" max="13828" width="45.7109375" style="1" customWidth="1"/>
    <col min="13829" max="13829" width="19.7109375" style="1" customWidth="1"/>
    <col min="13830" max="14078" width="18.42578125" style="1"/>
    <col min="14079" max="14079" width="7" style="1" customWidth="1"/>
    <col min="14080" max="14080" width="11.140625" style="1" customWidth="1"/>
    <col min="14081" max="14081" width="8.28515625" style="1" bestFit="1" customWidth="1"/>
    <col min="14082" max="14082" width="8.85546875" style="1" customWidth="1"/>
    <col min="14083" max="14083" width="68.28515625" style="1" customWidth="1"/>
    <col min="14084" max="14084" width="45.7109375" style="1" customWidth="1"/>
    <col min="14085" max="14085" width="19.7109375" style="1" customWidth="1"/>
    <col min="14086" max="14334" width="18.42578125" style="1"/>
    <col min="14335" max="14335" width="7" style="1" customWidth="1"/>
    <col min="14336" max="14336" width="11.140625" style="1" customWidth="1"/>
    <col min="14337" max="14337" width="8.28515625" style="1" bestFit="1" customWidth="1"/>
    <col min="14338" max="14338" width="8.85546875" style="1" customWidth="1"/>
    <col min="14339" max="14339" width="68.28515625" style="1" customWidth="1"/>
    <col min="14340" max="14340" width="45.7109375" style="1" customWidth="1"/>
    <col min="14341" max="14341" width="19.7109375" style="1" customWidth="1"/>
    <col min="14342" max="14590" width="18.42578125" style="1"/>
    <col min="14591" max="14591" width="7" style="1" customWidth="1"/>
    <col min="14592" max="14592" width="11.140625" style="1" customWidth="1"/>
    <col min="14593" max="14593" width="8.28515625" style="1" bestFit="1" customWidth="1"/>
    <col min="14594" max="14594" width="8.85546875" style="1" customWidth="1"/>
    <col min="14595" max="14595" width="68.28515625" style="1" customWidth="1"/>
    <col min="14596" max="14596" width="45.7109375" style="1" customWidth="1"/>
    <col min="14597" max="14597" width="19.7109375" style="1" customWidth="1"/>
    <col min="14598" max="14846" width="18.42578125" style="1"/>
    <col min="14847" max="14847" width="7" style="1" customWidth="1"/>
    <col min="14848" max="14848" width="11.140625" style="1" customWidth="1"/>
    <col min="14849" max="14849" width="8.28515625" style="1" bestFit="1" customWidth="1"/>
    <col min="14850" max="14850" width="8.85546875" style="1" customWidth="1"/>
    <col min="14851" max="14851" width="68.28515625" style="1" customWidth="1"/>
    <col min="14852" max="14852" width="45.7109375" style="1" customWidth="1"/>
    <col min="14853" max="14853" width="19.7109375" style="1" customWidth="1"/>
    <col min="14854" max="15102" width="18.42578125" style="1"/>
    <col min="15103" max="15103" width="7" style="1" customWidth="1"/>
    <col min="15104" max="15104" width="11.140625" style="1" customWidth="1"/>
    <col min="15105" max="15105" width="8.28515625" style="1" bestFit="1" customWidth="1"/>
    <col min="15106" max="15106" width="8.85546875" style="1" customWidth="1"/>
    <col min="15107" max="15107" width="68.28515625" style="1" customWidth="1"/>
    <col min="15108" max="15108" width="45.7109375" style="1" customWidth="1"/>
    <col min="15109" max="15109" width="19.7109375" style="1" customWidth="1"/>
    <col min="15110" max="15358" width="18.42578125" style="1"/>
    <col min="15359" max="15359" width="7" style="1" customWidth="1"/>
    <col min="15360" max="15360" width="11.140625" style="1" customWidth="1"/>
    <col min="15361" max="15361" width="8.28515625" style="1" bestFit="1" customWidth="1"/>
    <col min="15362" max="15362" width="8.85546875" style="1" customWidth="1"/>
    <col min="15363" max="15363" width="68.28515625" style="1" customWidth="1"/>
    <col min="15364" max="15364" width="45.7109375" style="1" customWidth="1"/>
    <col min="15365" max="15365" width="19.7109375" style="1" customWidth="1"/>
    <col min="15366" max="15614" width="18.42578125" style="1"/>
    <col min="15615" max="15615" width="7" style="1" customWidth="1"/>
    <col min="15616" max="15616" width="11.140625" style="1" customWidth="1"/>
    <col min="15617" max="15617" width="8.28515625" style="1" bestFit="1" customWidth="1"/>
    <col min="15618" max="15618" width="8.85546875" style="1" customWidth="1"/>
    <col min="15619" max="15619" width="68.28515625" style="1" customWidth="1"/>
    <col min="15620" max="15620" width="45.7109375" style="1" customWidth="1"/>
    <col min="15621" max="15621" width="19.7109375" style="1" customWidth="1"/>
    <col min="15622" max="15870" width="18.42578125" style="1"/>
    <col min="15871" max="15871" width="7" style="1" customWidth="1"/>
    <col min="15872" max="15872" width="11.140625" style="1" customWidth="1"/>
    <col min="15873" max="15873" width="8.28515625" style="1" bestFit="1" customWidth="1"/>
    <col min="15874" max="15874" width="8.85546875" style="1" customWidth="1"/>
    <col min="15875" max="15875" width="68.28515625" style="1" customWidth="1"/>
    <col min="15876" max="15876" width="45.7109375" style="1" customWidth="1"/>
    <col min="15877" max="15877" width="19.7109375" style="1" customWidth="1"/>
    <col min="15878" max="16126" width="18.42578125" style="1"/>
    <col min="16127" max="16127" width="7" style="1" customWidth="1"/>
    <col min="16128" max="16128" width="11.140625" style="1" customWidth="1"/>
    <col min="16129" max="16129" width="8.28515625" style="1" bestFit="1" customWidth="1"/>
    <col min="16130" max="16130" width="8.85546875" style="1" customWidth="1"/>
    <col min="16131" max="16131" width="68.28515625" style="1" customWidth="1"/>
    <col min="16132" max="16132" width="45.7109375" style="1" customWidth="1"/>
    <col min="16133" max="16133" width="19.7109375" style="1" customWidth="1"/>
    <col min="16134" max="16384" width="18.42578125" style="1"/>
  </cols>
  <sheetData>
    <row r="1" spans="1:9" ht="54.75" customHeight="1" x14ac:dyDescent="0.25">
      <c r="A1" s="209" t="s">
        <v>87</v>
      </c>
      <c r="B1" s="209"/>
      <c r="C1" s="209"/>
      <c r="D1" s="209"/>
      <c r="E1" s="209"/>
      <c r="F1" s="209"/>
      <c r="G1" s="209"/>
      <c r="H1" s="209"/>
      <c r="I1" s="209"/>
    </row>
    <row r="2" spans="1:9" ht="102" customHeight="1" x14ac:dyDescent="0.25">
      <c r="A2" s="2" t="s">
        <v>22</v>
      </c>
      <c r="B2" s="2" t="s">
        <v>23</v>
      </c>
      <c r="C2" s="2" t="s">
        <v>24</v>
      </c>
      <c r="D2" s="2" t="s">
        <v>25</v>
      </c>
      <c r="E2" s="3" t="s">
        <v>26</v>
      </c>
      <c r="F2" s="3" t="s">
        <v>27</v>
      </c>
      <c r="G2" s="7" t="s">
        <v>83</v>
      </c>
      <c r="H2" s="7" t="s">
        <v>84</v>
      </c>
      <c r="I2" s="7" t="s">
        <v>85</v>
      </c>
    </row>
    <row r="3" spans="1:9" ht="18" customHeight="1" x14ac:dyDescent="0.25">
      <c r="A3" s="210" t="s">
        <v>28</v>
      </c>
      <c r="B3" s="211"/>
      <c r="C3" s="211"/>
      <c r="D3" s="211"/>
      <c r="E3" s="211"/>
      <c r="F3" s="211"/>
      <c r="G3" s="211"/>
      <c r="H3" s="211"/>
      <c r="I3" s="212"/>
    </row>
    <row r="4" spans="1:9" x14ac:dyDescent="0.25">
      <c r="A4" s="4">
        <v>1</v>
      </c>
      <c r="B4" s="206" t="s">
        <v>29</v>
      </c>
      <c r="C4" s="207" t="s">
        <v>30</v>
      </c>
      <c r="D4" s="4">
        <v>1</v>
      </c>
      <c r="E4" s="208" t="s">
        <v>31</v>
      </c>
      <c r="F4" s="5"/>
      <c r="G4" s="6">
        <v>1</v>
      </c>
      <c r="H4" s="6">
        <f>'2 Страта'!C23</f>
        <v>1</v>
      </c>
      <c r="I4" s="6">
        <f>H4-G4</f>
        <v>0</v>
      </c>
    </row>
    <row r="5" spans="1:9" x14ac:dyDescent="0.25">
      <c r="A5" s="4">
        <v>2</v>
      </c>
      <c r="B5" s="206"/>
      <c r="C5" s="207"/>
      <c r="D5" s="4">
        <v>1</v>
      </c>
      <c r="E5" s="208"/>
      <c r="F5" s="5" t="s">
        <v>32</v>
      </c>
      <c r="G5" s="6">
        <v>0.33333333333333331</v>
      </c>
      <c r="H5" s="6">
        <f>'2 Страта'!D23</f>
        <v>0.66666666666666663</v>
      </c>
      <c r="I5" s="6">
        <f t="shared" ref="I5:I22" si="0">H5-G5</f>
        <v>0.33333333333333331</v>
      </c>
    </row>
    <row r="6" spans="1:9" x14ac:dyDescent="0.25">
      <c r="A6" s="4">
        <v>3</v>
      </c>
      <c r="B6" s="206"/>
      <c r="C6" s="207"/>
      <c r="D6" s="4">
        <v>1</v>
      </c>
      <c r="E6" s="208"/>
      <c r="F6" s="5" t="s">
        <v>33</v>
      </c>
      <c r="G6" s="6">
        <v>0.41666666666666669</v>
      </c>
      <c r="H6" s="6">
        <f>'2 Страта'!E23</f>
        <v>0.88888888888888884</v>
      </c>
      <c r="I6" s="6">
        <f t="shared" si="0"/>
        <v>0.47222222222222215</v>
      </c>
    </row>
    <row r="7" spans="1:9" x14ac:dyDescent="0.25">
      <c r="A7" s="4">
        <v>4</v>
      </c>
      <c r="B7" s="206"/>
      <c r="C7" s="207"/>
      <c r="D7" s="4">
        <v>1</v>
      </c>
      <c r="E7" s="208"/>
      <c r="F7" s="5" t="s">
        <v>34</v>
      </c>
      <c r="G7" s="6">
        <v>0.16666666666666666</v>
      </c>
      <c r="H7" s="6">
        <f>'2 Страта'!F23</f>
        <v>0.55555555555555558</v>
      </c>
      <c r="I7" s="6">
        <f t="shared" si="0"/>
        <v>0.38888888888888895</v>
      </c>
    </row>
    <row r="8" spans="1:9" x14ac:dyDescent="0.25">
      <c r="A8" s="4">
        <v>5</v>
      </c>
      <c r="B8" s="206"/>
      <c r="C8" s="207"/>
      <c r="D8" s="4">
        <v>1</v>
      </c>
      <c r="E8" s="208"/>
      <c r="F8" s="5" t="s">
        <v>35</v>
      </c>
      <c r="G8" s="6">
        <v>0.66666666666666663</v>
      </c>
      <c r="H8" s="6">
        <f>'2 Страта'!G23</f>
        <v>0</v>
      </c>
      <c r="I8" s="6">
        <f t="shared" si="0"/>
        <v>-0.66666666666666663</v>
      </c>
    </row>
    <row r="9" spans="1:9" x14ac:dyDescent="0.25">
      <c r="A9" s="4">
        <v>6</v>
      </c>
      <c r="B9" s="206" t="s">
        <v>3</v>
      </c>
      <c r="C9" s="207" t="s">
        <v>30</v>
      </c>
      <c r="D9" s="4">
        <v>1</v>
      </c>
      <c r="E9" s="208" t="s">
        <v>36</v>
      </c>
      <c r="F9" s="5" t="s">
        <v>37</v>
      </c>
      <c r="G9" s="6">
        <v>8.3333333333333329E-2</v>
      </c>
      <c r="H9" s="6">
        <f>'2 Страта'!H23</f>
        <v>0.22222222222222221</v>
      </c>
      <c r="I9" s="6">
        <f t="shared" si="0"/>
        <v>0.1388888888888889</v>
      </c>
    </row>
    <row r="10" spans="1:9" ht="37.5" x14ac:dyDescent="0.25">
      <c r="A10" s="4">
        <v>7</v>
      </c>
      <c r="B10" s="206"/>
      <c r="C10" s="207"/>
      <c r="D10" s="4">
        <v>1</v>
      </c>
      <c r="E10" s="208"/>
      <c r="F10" s="5" t="s">
        <v>38</v>
      </c>
      <c r="G10" s="6">
        <v>0.66666666666666663</v>
      </c>
      <c r="H10" s="6">
        <f>'2 Страта'!I23</f>
        <v>0.55555555555555558</v>
      </c>
      <c r="I10" s="6">
        <f t="shared" si="0"/>
        <v>-0.11111111111111105</v>
      </c>
    </row>
    <row r="11" spans="1:9" ht="56.25" x14ac:dyDescent="0.25">
      <c r="A11" s="4">
        <v>8</v>
      </c>
      <c r="B11" s="206"/>
      <c r="C11" s="207"/>
      <c r="D11" s="4">
        <v>1</v>
      </c>
      <c r="E11" s="4" t="s">
        <v>39</v>
      </c>
      <c r="F11" s="4" t="s">
        <v>40</v>
      </c>
      <c r="G11" s="6">
        <v>0.83333333333333337</v>
      </c>
      <c r="H11" s="6">
        <f>'2 Страта'!J23</f>
        <v>0.77777777777777779</v>
      </c>
      <c r="I11" s="6">
        <f t="shared" si="0"/>
        <v>-5.555555555555558E-2</v>
      </c>
    </row>
    <row r="12" spans="1:9" x14ac:dyDescent="0.25">
      <c r="A12" s="4">
        <v>9</v>
      </c>
      <c r="B12" s="206"/>
      <c r="C12" s="207"/>
      <c r="D12" s="4">
        <v>1</v>
      </c>
      <c r="E12" s="4" t="s">
        <v>41</v>
      </c>
      <c r="F12" s="4" t="s">
        <v>42</v>
      </c>
      <c r="G12" s="6">
        <v>8.3333333333333329E-2</v>
      </c>
      <c r="H12" s="6">
        <f>'2 Страта'!K23</f>
        <v>0.55555555555555558</v>
      </c>
      <c r="I12" s="6">
        <f t="shared" si="0"/>
        <v>0.47222222222222227</v>
      </c>
    </row>
    <row r="13" spans="1:9" ht="112.5" x14ac:dyDescent="0.25">
      <c r="A13" s="4">
        <v>10</v>
      </c>
      <c r="B13" s="206"/>
      <c r="C13" s="207"/>
      <c r="D13" s="4">
        <v>1</v>
      </c>
      <c r="E13" s="4" t="s">
        <v>43</v>
      </c>
      <c r="F13" s="4" t="s">
        <v>44</v>
      </c>
      <c r="G13" s="6">
        <v>0.25</v>
      </c>
      <c r="H13" s="6">
        <f>'2 Страта'!L23</f>
        <v>0.55555555555555558</v>
      </c>
      <c r="I13" s="6">
        <f t="shared" si="0"/>
        <v>0.30555555555555558</v>
      </c>
    </row>
    <row r="14" spans="1:9" x14ac:dyDescent="0.25">
      <c r="A14" s="4">
        <v>11</v>
      </c>
      <c r="B14" s="206"/>
      <c r="C14" s="207"/>
      <c r="D14" s="4">
        <v>1</v>
      </c>
      <c r="E14" s="4" t="s">
        <v>45</v>
      </c>
      <c r="F14" s="4" t="s">
        <v>46</v>
      </c>
      <c r="G14" s="6">
        <v>0.5</v>
      </c>
      <c r="H14" s="6">
        <f>'2 Страта'!M23</f>
        <v>0.44444444444444442</v>
      </c>
      <c r="I14" s="6">
        <f t="shared" si="0"/>
        <v>-5.555555555555558E-2</v>
      </c>
    </row>
    <row r="15" spans="1:9" ht="56.25" x14ac:dyDescent="0.25">
      <c r="A15" s="4">
        <v>12</v>
      </c>
      <c r="B15" s="206"/>
      <c r="C15" s="207"/>
      <c r="D15" s="4">
        <v>1</v>
      </c>
      <c r="E15" s="4" t="s">
        <v>47</v>
      </c>
      <c r="F15" s="4" t="s">
        <v>48</v>
      </c>
      <c r="G15" s="6">
        <v>0.41666666666666669</v>
      </c>
      <c r="H15" s="6">
        <f>'2 Страта'!N23</f>
        <v>0.77777777777777779</v>
      </c>
      <c r="I15" s="6">
        <f t="shared" si="0"/>
        <v>0.3611111111111111</v>
      </c>
    </row>
    <row r="16" spans="1:9" x14ac:dyDescent="0.25">
      <c r="A16" s="4">
        <v>13</v>
      </c>
      <c r="B16" s="206"/>
      <c r="C16" s="207"/>
      <c r="D16" s="4">
        <v>1</v>
      </c>
      <c r="E16" s="4" t="s">
        <v>41</v>
      </c>
      <c r="F16" s="4" t="s">
        <v>49</v>
      </c>
      <c r="G16" s="6">
        <v>0.58333333333333337</v>
      </c>
      <c r="H16" s="6">
        <f>'2 Страта'!O23</f>
        <v>0.66666666666666663</v>
      </c>
      <c r="I16" s="6">
        <f t="shared" si="0"/>
        <v>8.3333333333333259E-2</v>
      </c>
    </row>
    <row r="17" spans="1:9" ht="93.75" x14ac:dyDescent="0.25">
      <c r="A17" s="4">
        <v>14</v>
      </c>
      <c r="B17" s="206"/>
      <c r="C17" s="207"/>
      <c r="D17" s="4">
        <v>1</v>
      </c>
      <c r="E17" s="4" t="s">
        <v>50</v>
      </c>
      <c r="F17" s="4" t="s">
        <v>51</v>
      </c>
      <c r="G17" s="6">
        <v>0.16666666666666666</v>
      </c>
      <c r="H17" s="6">
        <f>'2 Страта'!P23</f>
        <v>0.66666666666666663</v>
      </c>
      <c r="I17" s="6">
        <f t="shared" si="0"/>
        <v>0.5</v>
      </c>
    </row>
    <row r="18" spans="1:9" ht="37.5" x14ac:dyDescent="0.25">
      <c r="A18" s="4">
        <v>15</v>
      </c>
      <c r="B18" s="206" t="s">
        <v>5</v>
      </c>
      <c r="C18" s="207" t="s">
        <v>30</v>
      </c>
      <c r="D18" s="4">
        <v>1</v>
      </c>
      <c r="E18" s="208" t="s">
        <v>52</v>
      </c>
      <c r="F18" s="5" t="s">
        <v>53</v>
      </c>
      <c r="G18" s="6">
        <v>0.66666666666666663</v>
      </c>
      <c r="H18" s="6">
        <f>'2 Страта'!R23</f>
        <v>0.88888888888888884</v>
      </c>
      <c r="I18" s="6">
        <f t="shared" si="0"/>
        <v>0.22222222222222221</v>
      </c>
    </row>
    <row r="19" spans="1:9" x14ac:dyDescent="0.25">
      <c r="A19" s="4">
        <v>16</v>
      </c>
      <c r="B19" s="206"/>
      <c r="C19" s="207"/>
      <c r="D19" s="4">
        <v>1</v>
      </c>
      <c r="E19" s="208"/>
      <c r="F19" s="5" t="s">
        <v>54</v>
      </c>
      <c r="G19" s="6">
        <v>0.33333333333333331</v>
      </c>
      <c r="H19" s="6">
        <f>'2 Страта'!S23</f>
        <v>0.77777777777777779</v>
      </c>
      <c r="I19" s="6">
        <f t="shared" si="0"/>
        <v>0.44444444444444448</v>
      </c>
    </row>
    <row r="20" spans="1:9" x14ac:dyDescent="0.25">
      <c r="A20" s="4">
        <v>17</v>
      </c>
      <c r="B20" s="206"/>
      <c r="C20" s="207"/>
      <c r="D20" s="4">
        <v>1</v>
      </c>
      <c r="E20" s="208"/>
      <c r="F20" s="5" t="s">
        <v>55</v>
      </c>
      <c r="G20" s="6">
        <v>0.5</v>
      </c>
      <c r="H20" s="6">
        <f>'2 Страта'!T23</f>
        <v>0.22222222222222221</v>
      </c>
      <c r="I20" s="6">
        <f t="shared" si="0"/>
        <v>-0.27777777777777779</v>
      </c>
    </row>
    <row r="21" spans="1:9" x14ac:dyDescent="0.25">
      <c r="A21" s="4">
        <v>18</v>
      </c>
      <c r="B21" s="206"/>
      <c r="C21" s="207"/>
      <c r="D21" s="4">
        <v>1</v>
      </c>
      <c r="E21" s="208"/>
      <c r="F21" s="5" t="s">
        <v>56</v>
      </c>
      <c r="G21" s="6">
        <v>0.5</v>
      </c>
      <c r="H21" s="6">
        <f>'2 Страта'!U23</f>
        <v>0.88888888888888884</v>
      </c>
      <c r="I21" s="6">
        <f t="shared" si="0"/>
        <v>0.38888888888888884</v>
      </c>
    </row>
    <row r="22" spans="1:9" ht="56.25" x14ac:dyDescent="0.25">
      <c r="A22" s="4">
        <v>19</v>
      </c>
      <c r="B22" s="206"/>
      <c r="C22" s="207"/>
      <c r="D22" s="4">
        <v>1</v>
      </c>
      <c r="E22" s="4" t="s">
        <v>57</v>
      </c>
      <c r="F22" s="4" t="s">
        <v>58</v>
      </c>
      <c r="G22" s="6">
        <v>0.5</v>
      </c>
      <c r="H22" s="6">
        <f>'2 Страта'!V23</f>
        <v>0.44444444444444442</v>
      </c>
      <c r="I22" s="6">
        <f t="shared" si="0"/>
        <v>-5.555555555555558E-2</v>
      </c>
    </row>
    <row r="23" spans="1:9" ht="18.75" customHeight="1" x14ac:dyDescent="0.25">
      <c r="A23" s="210" t="s">
        <v>6</v>
      </c>
      <c r="B23" s="211"/>
      <c r="C23" s="211"/>
      <c r="D23" s="211"/>
      <c r="E23" s="211"/>
      <c r="F23" s="211"/>
      <c r="G23" s="211"/>
      <c r="H23" s="211"/>
      <c r="I23" s="212"/>
    </row>
    <row r="24" spans="1:9" ht="37.5" x14ac:dyDescent="0.25">
      <c r="A24" s="4">
        <v>20</v>
      </c>
      <c r="B24" s="206" t="s">
        <v>3</v>
      </c>
      <c r="C24" s="207" t="s">
        <v>59</v>
      </c>
      <c r="D24" s="4">
        <v>2</v>
      </c>
      <c r="E24" s="208" t="s">
        <v>60</v>
      </c>
      <c r="F24" s="5" t="s">
        <v>61</v>
      </c>
      <c r="G24" s="6">
        <f>'[1]2 Страта'!X25</f>
        <v>0</v>
      </c>
      <c r="H24" s="6">
        <f>'2 Страта'!X23</f>
        <v>0</v>
      </c>
      <c r="I24" s="6">
        <f>H24-G24</f>
        <v>0</v>
      </c>
    </row>
    <row r="25" spans="1:9" x14ac:dyDescent="0.25">
      <c r="A25" s="4">
        <v>21</v>
      </c>
      <c r="B25" s="206"/>
      <c r="C25" s="207"/>
      <c r="D25" s="4">
        <v>2</v>
      </c>
      <c r="E25" s="208"/>
      <c r="F25" s="5" t="s">
        <v>62</v>
      </c>
      <c r="G25" s="6">
        <f>'[1]2 Страта'!Y25</f>
        <v>0</v>
      </c>
      <c r="H25" s="6">
        <f>'2 Страта'!Y23</f>
        <v>0</v>
      </c>
      <c r="I25" s="6">
        <f>H25-G25</f>
        <v>0</v>
      </c>
    </row>
    <row r="26" spans="1:9" ht="37.5" x14ac:dyDescent="0.25">
      <c r="A26" s="4">
        <v>22</v>
      </c>
      <c r="B26" s="206"/>
      <c r="C26" s="3" t="s">
        <v>63</v>
      </c>
      <c r="D26" s="4">
        <v>2</v>
      </c>
      <c r="E26" s="208"/>
      <c r="F26" s="5" t="s">
        <v>64</v>
      </c>
      <c r="G26" s="6">
        <f>'[1]2 Страта'!Z25</f>
        <v>0</v>
      </c>
      <c r="H26" s="6">
        <f>'2 Страта'!Z23</f>
        <v>0</v>
      </c>
      <c r="I26" s="6">
        <f t="shared" ref="I26:I29" si="1">H26-G26</f>
        <v>0</v>
      </c>
    </row>
    <row r="27" spans="1:9" ht="37.5" x14ac:dyDescent="0.25">
      <c r="A27" s="4">
        <v>23</v>
      </c>
      <c r="B27" s="206" t="s">
        <v>5</v>
      </c>
      <c r="C27" s="207" t="s">
        <v>59</v>
      </c>
      <c r="D27" s="4">
        <v>2</v>
      </c>
      <c r="E27" s="5" t="s">
        <v>52</v>
      </c>
      <c r="F27" s="5" t="s">
        <v>65</v>
      </c>
      <c r="G27" s="6">
        <f>'[1]2 Страта'!AA25</f>
        <v>0</v>
      </c>
      <c r="H27" s="6">
        <f>'2 Страта'!AA23</f>
        <v>0</v>
      </c>
      <c r="I27" s="6">
        <f t="shared" si="1"/>
        <v>0</v>
      </c>
    </row>
    <row r="28" spans="1:9" ht="56.25" x14ac:dyDescent="0.25">
      <c r="A28" s="4">
        <v>24</v>
      </c>
      <c r="B28" s="206"/>
      <c r="C28" s="207"/>
      <c r="D28" s="4">
        <v>2</v>
      </c>
      <c r="E28" s="4" t="s">
        <v>57</v>
      </c>
      <c r="F28" s="4" t="s">
        <v>66</v>
      </c>
      <c r="G28" s="6">
        <f>'[1]2 Страта'!AB25</f>
        <v>0</v>
      </c>
      <c r="H28" s="6">
        <f>'2 Страта'!AB23</f>
        <v>0</v>
      </c>
      <c r="I28" s="6">
        <f t="shared" si="1"/>
        <v>0</v>
      </c>
    </row>
    <row r="29" spans="1:9" ht="37.5" x14ac:dyDescent="0.25">
      <c r="A29" s="4">
        <v>25</v>
      </c>
      <c r="B29" s="206"/>
      <c r="C29" s="3" t="s">
        <v>63</v>
      </c>
      <c r="D29" s="4">
        <v>2</v>
      </c>
      <c r="E29" s="4" t="s">
        <v>52</v>
      </c>
      <c r="F29" s="4" t="s">
        <v>67</v>
      </c>
      <c r="G29" s="6">
        <f>'[1]2 Страта'!AC25</f>
        <v>0</v>
      </c>
      <c r="H29" s="6">
        <f>'2 Страта'!AC23</f>
        <v>0</v>
      </c>
      <c r="I29" s="6">
        <f t="shared" si="1"/>
        <v>0</v>
      </c>
    </row>
    <row r="31" spans="1:9" ht="18.75" customHeight="1" x14ac:dyDescent="0.25">
      <c r="A31" s="213"/>
      <c r="B31" s="213"/>
      <c r="C31" s="213"/>
      <c r="D31" s="213"/>
      <c r="E31" s="213"/>
      <c r="F31" s="213"/>
      <c r="G31" s="213"/>
    </row>
    <row r="32" spans="1:9" x14ac:dyDescent="0.25">
      <c r="A32" s="213"/>
      <c r="B32" s="213"/>
      <c r="C32" s="213"/>
      <c r="D32" s="213"/>
      <c r="E32" s="213"/>
      <c r="F32" s="213"/>
      <c r="G32" s="213"/>
    </row>
    <row r="33" spans="1:7" x14ac:dyDescent="0.25">
      <c r="A33" s="213"/>
      <c r="B33" s="213"/>
      <c r="C33" s="213"/>
      <c r="D33" s="213"/>
      <c r="E33" s="213"/>
      <c r="F33" s="213"/>
      <c r="G33" s="213"/>
    </row>
    <row r="34" spans="1:7" x14ac:dyDescent="0.25">
      <c r="A34" s="213"/>
      <c r="B34" s="213"/>
      <c r="C34" s="213"/>
      <c r="D34" s="213"/>
      <c r="E34" s="213"/>
      <c r="F34" s="213"/>
      <c r="G34" s="213"/>
    </row>
    <row r="35" spans="1:7" x14ac:dyDescent="0.25">
      <c r="A35" s="213"/>
      <c r="B35" s="213"/>
      <c r="C35" s="213"/>
      <c r="D35" s="213"/>
      <c r="E35" s="213"/>
      <c r="F35" s="213"/>
      <c r="G35" s="213"/>
    </row>
    <row r="36" spans="1:7" x14ac:dyDescent="0.25">
      <c r="A36" s="213"/>
      <c r="B36" s="213"/>
      <c r="C36" s="213"/>
      <c r="D36" s="213"/>
      <c r="E36" s="213"/>
      <c r="F36" s="213"/>
      <c r="G36" s="213"/>
    </row>
    <row r="37" spans="1:7" x14ac:dyDescent="0.25">
      <c r="A37" s="213"/>
      <c r="B37" s="213"/>
      <c r="C37" s="213"/>
      <c r="D37" s="213"/>
      <c r="E37" s="213"/>
      <c r="F37" s="213"/>
      <c r="G37" s="213"/>
    </row>
    <row r="38" spans="1:7" x14ac:dyDescent="0.25">
      <c r="A38" s="213"/>
      <c r="B38" s="213"/>
      <c r="C38" s="213"/>
      <c r="D38" s="213"/>
      <c r="E38" s="213"/>
      <c r="F38" s="213"/>
      <c r="G38" s="213"/>
    </row>
    <row r="39" spans="1:7" x14ac:dyDescent="0.25">
      <c r="A39" s="213"/>
      <c r="B39" s="213"/>
      <c r="C39" s="213"/>
      <c r="D39" s="213"/>
      <c r="E39" s="213"/>
      <c r="F39" s="213"/>
      <c r="G39" s="213"/>
    </row>
    <row r="40" spans="1:7" x14ac:dyDescent="0.25">
      <c r="A40" s="213"/>
      <c r="B40" s="213"/>
      <c r="C40" s="213"/>
      <c r="D40" s="213"/>
      <c r="E40" s="213"/>
      <c r="F40" s="213"/>
      <c r="G40" s="213"/>
    </row>
    <row r="41" spans="1:7" x14ac:dyDescent="0.25">
      <c r="A41" s="213"/>
      <c r="B41" s="213"/>
      <c r="C41" s="213"/>
      <c r="D41" s="213"/>
      <c r="E41" s="213"/>
      <c r="F41" s="213"/>
      <c r="G41" s="213"/>
    </row>
  </sheetData>
  <mergeCells count="18">
    <mergeCell ref="B4:B8"/>
    <mergeCell ref="C4:C8"/>
    <mergeCell ref="E4:E8"/>
    <mergeCell ref="A3:I3"/>
    <mergeCell ref="A1:I1"/>
    <mergeCell ref="A31:G41"/>
    <mergeCell ref="B27:B29"/>
    <mergeCell ref="C27:C28"/>
    <mergeCell ref="B18:B22"/>
    <mergeCell ref="C18:C22"/>
    <mergeCell ref="E18:E21"/>
    <mergeCell ref="B24:B26"/>
    <mergeCell ref="C24:C25"/>
    <mergeCell ref="E24:E26"/>
    <mergeCell ref="A23:I23"/>
    <mergeCell ref="B9:B17"/>
    <mergeCell ref="C9:C17"/>
    <mergeCell ref="E9:E10"/>
  </mergeCells>
  <pageMargins left="0.62992125984251968" right="0.23622047244094491" top="0.39370078740157483" bottom="0" header="0.31496062992125984" footer="0.31496062992125984"/>
  <pageSetup paperSize="9"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I34"/>
  <sheetViews>
    <sheetView zoomScaleNormal="100" zoomScaleSheetLayoutView="80" workbookViewId="0">
      <selection activeCell="A2" sqref="A2:AE2"/>
    </sheetView>
  </sheetViews>
  <sheetFormatPr defaultRowHeight="15" x14ac:dyDescent="0.25"/>
  <cols>
    <col min="1" max="1" width="4.7109375" style="10" customWidth="1"/>
    <col min="2" max="2" width="22.140625" style="10" customWidth="1"/>
    <col min="3" max="3" width="6.28515625" style="10" bestFit="1" customWidth="1"/>
    <col min="4" max="4" width="5" style="10" customWidth="1"/>
    <col min="5" max="5" width="5.140625" style="10" customWidth="1"/>
    <col min="6" max="6" width="4.85546875" style="10" customWidth="1"/>
    <col min="7" max="7" width="4.85546875" style="10" bestFit="1" customWidth="1"/>
    <col min="8" max="8" width="5.140625" style="10" bestFit="1" customWidth="1"/>
    <col min="9" max="10" width="5.85546875" style="10" bestFit="1" customWidth="1"/>
    <col min="11" max="11" width="5.140625" style="10" bestFit="1" customWidth="1"/>
    <col min="12" max="12" width="5.85546875" style="10" bestFit="1" customWidth="1"/>
    <col min="13" max="14" width="4.85546875" style="10" bestFit="1" customWidth="1"/>
    <col min="15" max="15" width="5.85546875" style="10" bestFit="1" customWidth="1"/>
    <col min="16" max="16" width="4.85546875" style="10" bestFit="1" customWidth="1"/>
    <col min="17" max="17" width="4.42578125" style="10" customWidth="1"/>
    <col min="18" max="20" width="4.85546875" style="10" bestFit="1" customWidth="1"/>
    <col min="21" max="21" width="5.85546875" style="10" bestFit="1" customWidth="1"/>
    <col min="22" max="22" width="4.85546875" style="10" bestFit="1" customWidth="1"/>
    <col min="23" max="23" width="4.42578125" style="10" customWidth="1"/>
    <col min="24" max="27" width="4.85546875" style="10" bestFit="1" customWidth="1"/>
    <col min="28" max="29" width="4.42578125" style="10" customWidth="1"/>
    <col min="30" max="31" width="8.42578125" style="12" customWidth="1"/>
    <col min="32" max="254" width="9.140625" style="10"/>
    <col min="255" max="255" width="4.7109375" style="10" customWidth="1"/>
    <col min="256" max="256" width="22.140625" style="10" customWidth="1"/>
    <col min="257" max="257" width="4.85546875" style="10" customWidth="1"/>
    <col min="258" max="258" width="5" style="10" customWidth="1"/>
    <col min="259" max="259" width="5.140625" style="10" customWidth="1"/>
    <col min="260" max="260" width="4.85546875" style="10" customWidth="1"/>
    <col min="261" max="262" width="4.7109375" style="10" customWidth="1"/>
    <col min="263" max="263" width="5" style="10" customWidth="1"/>
    <col min="264" max="264" width="6.28515625" style="10" customWidth="1"/>
    <col min="265" max="266" width="4.5703125" style="10" customWidth="1"/>
    <col min="267" max="267" width="5.85546875" style="10" customWidth="1"/>
    <col min="268" max="283" width="4.42578125" style="10" customWidth="1"/>
    <col min="284" max="285" width="8.42578125" style="10" customWidth="1"/>
    <col min="286" max="510" width="9.140625" style="10"/>
    <col min="511" max="511" width="4.7109375" style="10" customWidth="1"/>
    <col min="512" max="512" width="22.140625" style="10" customWidth="1"/>
    <col min="513" max="513" width="4.85546875" style="10" customWidth="1"/>
    <col min="514" max="514" width="5" style="10" customWidth="1"/>
    <col min="515" max="515" width="5.140625" style="10" customWidth="1"/>
    <col min="516" max="516" width="4.85546875" style="10" customWidth="1"/>
    <col min="517" max="518" width="4.7109375" style="10" customWidth="1"/>
    <col min="519" max="519" width="5" style="10" customWidth="1"/>
    <col min="520" max="520" width="6.28515625" style="10" customWidth="1"/>
    <col min="521" max="522" width="4.5703125" style="10" customWidth="1"/>
    <col min="523" max="523" width="5.85546875" style="10" customWidth="1"/>
    <col min="524" max="539" width="4.42578125" style="10" customWidth="1"/>
    <col min="540" max="541" width="8.42578125" style="10" customWidth="1"/>
    <col min="542" max="766" width="9.140625" style="10"/>
    <col min="767" max="767" width="4.7109375" style="10" customWidth="1"/>
    <col min="768" max="768" width="22.140625" style="10" customWidth="1"/>
    <col min="769" max="769" width="4.85546875" style="10" customWidth="1"/>
    <col min="770" max="770" width="5" style="10" customWidth="1"/>
    <col min="771" max="771" width="5.140625" style="10" customWidth="1"/>
    <col min="772" max="772" width="4.85546875" style="10" customWidth="1"/>
    <col min="773" max="774" width="4.7109375" style="10" customWidth="1"/>
    <col min="775" max="775" width="5" style="10" customWidth="1"/>
    <col min="776" max="776" width="6.28515625" style="10" customWidth="1"/>
    <col min="777" max="778" width="4.5703125" style="10" customWidth="1"/>
    <col min="779" max="779" width="5.85546875" style="10" customWidth="1"/>
    <col min="780" max="795" width="4.42578125" style="10" customWidth="1"/>
    <col min="796" max="797" width="8.42578125" style="10" customWidth="1"/>
    <col min="798" max="1022" width="9.140625" style="10"/>
    <col min="1023" max="1023" width="4.7109375" style="10" customWidth="1"/>
    <col min="1024" max="1024" width="22.140625" style="10" customWidth="1"/>
    <col min="1025" max="1025" width="4.85546875" style="10" customWidth="1"/>
    <col min="1026" max="1026" width="5" style="10" customWidth="1"/>
    <col min="1027" max="1027" width="5.140625" style="10" customWidth="1"/>
    <col min="1028" max="1028" width="4.85546875" style="10" customWidth="1"/>
    <col min="1029" max="1030" width="4.7109375" style="10" customWidth="1"/>
    <col min="1031" max="1031" width="5" style="10" customWidth="1"/>
    <col min="1032" max="1032" width="6.28515625" style="10" customWidth="1"/>
    <col min="1033" max="1034" width="4.5703125" style="10" customWidth="1"/>
    <col min="1035" max="1035" width="5.85546875" style="10" customWidth="1"/>
    <col min="1036" max="1051" width="4.42578125" style="10" customWidth="1"/>
    <col min="1052" max="1053" width="8.42578125" style="10" customWidth="1"/>
    <col min="1054" max="1278" width="9.140625" style="10"/>
    <col min="1279" max="1279" width="4.7109375" style="10" customWidth="1"/>
    <col min="1280" max="1280" width="22.140625" style="10" customWidth="1"/>
    <col min="1281" max="1281" width="4.85546875" style="10" customWidth="1"/>
    <col min="1282" max="1282" width="5" style="10" customWidth="1"/>
    <col min="1283" max="1283" width="5.140625" style="10" customWidth="1"/>
    <col min="1284" max="1284" width="4.85546875" style="10" customWidth="1"/>
    <col min="1285" max="1286" width="4.7109375" style="10" customWidth="1"/>
    <col min="1287" max="1287" width="5" style="10" customWidth="1"/>
    <col min="1288" max="1288" width="6.28515625" style="10" customWidth="1"/>
    <col min="1289" max="1290" width="4.5703125" style="10" customWidth="1"/>
    <col min="1291" max="1291" width="5.85546875" style="10" customWidth="1"/>
    <col min="1292" max="1307" width="4.42578125" style="10" customWidth="1"/>
    <col min="1308" max="1309" width="8.42578125" style="10" customWidth="1"/>
    <col min="1310" max="1534" width="9.140625" style="10"/>
    <col min="1535" max="1535" width="4.7109375" style="10" customWidth="1"/>
    <col min="1536" max="1536" width="22.140625" style="10" customWidth="1"/>
    <col min="1537" max="1537" width="4.85546875" style="10" customWidth="1"/>
    <col min="1538" max="1538" width="5" style="10" customWidth="1"/>
    <col min="1539" max="1539" width="5.140625" style="10" customWidth="1"/>
    <col min="1540" max="1540" width="4.85546875" style="10" customWidth="1"/>
    <col min="1541" max="1542" width="4.7109375" style="10" customWidth="1"/>
    <col min="1543" max="1543" width="5" style="10" customWidth="1"/>
    <col min="1544" max="1544" width="6.28515625" style="10" customWidth="1"/>
    <col min="1545" max="1546" width="4.5703125" style="10" customWidth="1"/>
    <col min="1547" max="1547" width="5.85546875" style="10" customWidth="1"/>
    <col min="1548" max="1563" width="4.42578125" style="10" customWidth="1"/>
    <col min="1564" max="1565" width="8.42578125" style="10" customWidth="1"/>
    <col min="1566" max="1790" width="9.140625" style="10"/>
    <col min="1791" max="1791" width="4.7109375" style="10" customWidth="1"/>
    <col min="1792" max="1792" width="22.140625" style="10" customWidth="1"/>
    <col min="1793" max="1793" width="4.85546875" style="10" customWidth="1"/>
    <col min="1794" max="1794" width="5" style="10" customWidth="1"/>
    <col min="1795" max="1795" width="5.140625" style="10" customWidth="1"/>
    <col min="1796" max="1796" width="4.85546875" style="10" customWidth="1"/>
    <col min="1797" max="1798" width="4.7109375" style="10" customWidth="1"/>
    <col min="1799" max="1799" width="5" style="10" customWidth="1"/>
    <col min="1800" max="1800" width="6.28515625" style="10" customWidth="1"/>
    <col min="1801" max="1802" width="4.5703125" style="10" customWidth="1"/>
    <col min="1803" max="1803" width="5.85546875" style="10" customWidth="1"/>
    <col min="1804" max="1819" width="4.42578125" style="10" customWidth="1"/>
    <col min="1820" max="1821" width="8.42578125" style="10" customWidth="1"/>
    <col min="1822" max="2046" width="9.140625" style="10"/>
    <col min="2047" max="2047" width="4.7109375" style="10" customWidth="1"/>
    <col min="2048" max="2048" width="22.140625" style="10" customWidth="1"/>
    <col min="2049" max="2049" width="4.85546875" style="10" customWidth="1"/>
    <col min="2050" max="2050" width="5" style="10" customWidth="1"/>
    <col min="2051" max="2051" width="5.140625" style="10" customWidth="1"/>
    <col min="2052" max="2052" width="4.85546875" style="10" customWidth="1"/>
    <col min="2053" max="2054" width="4.7109375" style="10" customWidth="1"/>
    <col min="2055" max="2055" width="5" style="10" customWidth="1"/>
    <col min="2056" max="2056" width="6.28515625" style="10" customWidth="1"/>
    <col min="2057" max="2058" width="4.5703125" style="10" customWidth="1"/>
    <col min="2059" max="2059" width="5.85546875" style="10" customWidth="1"/>
    <col min="2060" max="2075" width="4.42578125" style="10" customWidth="1"/>
    <col min="2076" max="2077" width="8.42578125" style="10" customWidth="1"/>
    <col min="2078" max="2302" width="9.140625" style="10"/>
    <col min="2303" max="2303" width="4.7109375" style="10" customWidth="1"/>
    <col min="2304" max="2304" width="22.140625" style="10" customWidth="1"/>
    <col min="2305" max="2305" width="4.85546875" style="10" customWidth="1"/>
    <col min="2306" max="2306" width="5" style="10" customWidth="1"/>
    <col min="2307" max="2307" width="5.140625" style="10" customWidth="1"/>
    <col min="2308" max="2308" width="4.85546875" style="10" customWidth="1"/>
    <col min="2309" max="2310" width="4.7109375" style="10" customWidth="1"/>
    <col min="2311" max="2311" width="5" style="10" customWidth="1"/>
    <col min="2312" max="2312" width="6.28515625" style="10" customWidth="1"/>
    <col min="2313" max="2314" width="4.5703125" style="10" customWidth="1"/>
    <col min="2315" max="2315" width="5.85546875" style="10" customWidth="1"/>
    <col min="2316" max="2331" width="4.42578125" style="10" customWidth="1"/>
    <col min="2332" max="2333" width="8.42578125" style="10" customWidth="1"/>
    <col min="2334" max="2558" width="9.140625" style="10"/>
    <col min="2559" max="2559" width="4.7109375" style="10" customWidth="1"/>
    <col min="2560" max="2560" width="22.140625" style="10" customWidth="1"/>
    <col min="2561" max="2561" width="4.85546875" style="10" customWidth="1"/>
    <col min="2562" max="2562" width="5" style="10" customWidth="1"/>
    <col min="2563" max="2563" width="5.140625" style="10" customWidth="1"/>
    <col min="2564" max="2564" width="4.85546875" style="10" customWidth="1"/>
    <col min="2565" max="2566" width="4.7109375" style="10" customWidth="1"/>
    <col min="2567" max="2567" width="5" style="10" customWidth="1"/>
    <col min="2568" max="2568" width="6.28515625" style="10" customWidth="1"/>
    <col min="2569" max="2570" width="4.5703125" style="10" customWidth="1"/>
    <col min="2571" max="2571" width="5.85546875" style="10" customWidth="1"/>
    <col min="2572" max="2587" width="4.42578125" style="10" customWidth="1"/>
    <col min="2588" max="2589" width="8.42578125" style="10" customWidth="1"/>
    <col min="2590" max="2814" width="9.140625" style="10"/>
    <col min="2815" max="2815" width="4.7109375" style="10" customWidth="1"/>
    <col min="2816" max="2816" width="22.140625" style="10" customWidth="1"/>
    <col min="2817" max="2817" width="4.85546875" style="10" customWidth="1"/>
    <col min="2818" max="2818" width="5" style="10" customWidth="1"/>
    <col min="2819" max="2819" width="5.140625" style="10" customWidth="1"/>
    <col min="2820" max="2820" width="4.85546875" style="10" customWidth="1"/>
    <col min="2821" max="2822" width="4.7109375" style="10" customWidth="1"/>
    <col min="2823" max="2823" width="5" style="10" customWidth="1"/>
    <col min="2824" max="2824" width="6.28515625" style="10" customWidth="1"/>
    <col min="2825" max="2826" width="4.5703125" style="10" customWidth="1"/>
    <col min="2827" max="2827" width="5.85546875" style="10" customWidth="1"/>
    <col min="2828" max="2843" width="4.42578125" style="10" customWidth="1"/>
    <col min="2844" max="2845" width="8.42578125" style="10" customWidth="1"/>
    <col min="2846" max="3070" width="9.140625" style="10"/>
    <col min="3071" max="3071" width="4.7109375" style="10" customWidth="1"/>
    <col min="3072" max="3072" width="22.140625" style="10" customWidth="1"/>
    <col min="3073" max="3073" width="4.85546875" style="10" customWidth="1"/>
    <col min="3074" max="3074" width="5" style="10" customWidth="1"/>
    <col min="3075" max="3075" width="5.140625" style="10" customWidth="1"/>
    <col min="3076" max="3076" width="4.85546875" style="10" customWidth="1"/>
    <col min="3077" max="3078" width="4.7109375" style="10" customWidth="1"/>
    <col min="3079" max="3079" width="5" style="10" customWidth="1"/>
    <col min="3080" max="3080" width="6.28515625" style="10" customWidth="1"/>
    <col min="3081" max="3082" width="4.5703125" style="10" customWidth="1"/>
    <col min="3083" max="3083" width="5.85546875" style="10" customWidth="1"/>
    <col min="3084" max="3099" width="4.42578125" style="10" customWidth="1"/>
    <col min="3100" max="3101" width="8.42578125" style="10" customWidth="1"/>
    <col min="3102" max="3326" width="9.140625" style="10"/>
    <col min="3327" max="3327" width="4.7109375" style="10" customWidth="1"/>
    <col min="3328" max="3328" width="22.140625" style="10" customWidth="1"/>
    <col min="3329" max="3329" width="4.85546875" style="10" customWidth="1"/>
    <col min="3330" max="3330" width="5" style="10" customWidth="1"/>
    <col min="3331" max="3331" width="5.140625" style="10" customWidth="1"/>
    <col min="3332" max="3332" width="4.85546875" style="10" customWidth="1"/>
    <col min="3333" max="3334" width="4.7109375" style="10" customWidth="1"/>
    <col min="3335" max="3335" width="5" style="10" customWidth="1"/>
    <col min="3336" max="3336" width="6.28515625" style="10" customWidth="1"/>
    <col min="3337" max="3338" width="4.5703125" style="10" customWidth="1"/>
    <col min="3339" max="3339" width="5.85546875" style="10" customWidth="1"/>
    <col min="3340" max="3355" width="4.42578125" style="10" customWidth="1"/>
    <col min="3356" max="3357" width="8.42578125" style="10" customWidth="1"/>
    <col min="3358" max="3582" width="9.140625" style="10"/>
    <col min="3583" max="3583" width="4.7109375" style="10" customWidth="1"/>
    <col min="3584" max="3584" width="22.140625" style="10" customWidth="1"/>
    <col min="3585" max="3585" width="4.85546875" style="10" customWidth="1"/>
    <col min="3586" max="3586" width="5" style="10" customWidth="1"/>
    <col min="3587" max="3587" width="5.140625" style="10" customWidth="1"/>
    <col min="3588" max="3588" width="4.85546875" style="10" customWidth="1"/>
    <col min="3589" max="3590" width="4.7109375" style="10" customWidth="1"/>
    <col min="3591" max="3591" width="5" style="10" customWidth="1"/>
    <col min="3592" max="3592" width="6.28515625" style="10" customWidth="1"/>
    <col min="3593" max="3594" width="4.5703125" style="10" customWidth="1"/>
    <col min="3595" max="3595" width="5.85546875" style="10" customWidth="1"/>
    <col min="3596" max="3611" width="4.42578125" style="10" customWidth="1"/>
    <col min="3612" max="3613" width="8.42578125" style="10" customWidth="1"/>
    <col min="3614" max="3838" width="9.140625" style="10"/>
    <col min="3839" max="3839" width="4.7109375" style="10" customWidth="1"/>
    <col min="3840" max="3840" width="22.140625" style="10" customWidth="1"/>
    <col min="3841" max="3841" width="4.85546875" style="10" customWidth="1"/>
    <col min="3842" max="3842" width="5" style="10" customWidth="1"/>
    <col min="3843" max="3843" width="5.140625" style="10" customWidth="1"/>
    <col min="3844" max="3844" width="4.85546875" style="10" customWidth="1"/>
    <col min="3845" max="3846" width="4.7109375" style="10" customWidth="1"/>
    <col min="3847" max="3847" width="5" style="10" customWidth="1"/>
    <col min="3848" max="3848" width="6.28515625" style="10" customWidth="1"/>
    <col min="3849" max="3850" width="4.5703125" style="10" customWidth="1"/>
    <col min="3851" max="3851" width="5.85546875" style="10" customWidth="1"/>
    <col min="3852" max="3867" width="4.42578125" style="10" customWidth="1"/>
    <col min="3868" max="3869" width="8.42578125" style="10" customWidth="1"/>
    <col min="3870" max="4094" width="9.140625" style="10"/>
    <col min="4095" max="4095" width="4.7109375" style="10" customWidth="1"/>
    <col min="4096" max="4096" width="22.140625" style="10" customWidth="1"/>
    <col min="4097" max="4097" width="4.85546875" style="10" customWidth="1"/>
    <col min="4098" max="4098" width="5" style="10" customWidth="1"/>
    <col min="4099" max="4099" width="5.140625" style="10" customWidth="1"/>
    <col min="4100" max="4100" width="4.85546875" style="10" customWidth="1"/>
    <col min="4101" max="4102" width="4.7109375" style="10" customWidth="1"/>
    <col min="4103" max="4103" width="5" style="10" customWidth="1"/>
    <col min="4104" max="4104" width="6.28515625" style="10" customWidth="1"/>
    <col min="4105" max="4106" width="4.5703125" style="10" customWidth="1"/>
    <col min="4107" max="4107" width="5.85546875" style="10" customWidth="1"/>
    <col min="4108" max="4123" width="4.42578125" style="10" customWidth="1"/>
    <col min="4124" max="4125" width="8.42578125" style="10" customWidth="1"/>
    <col min="4126" max="4350" width="9.140625" style="10"/>
    <col min="4351" max="4351" width="4.7109375" style="10" customWidth="1"/>
    <col min="4352" max="4352" width="22.140625" style="10" customWidth="1"/>
    <col min="4353" max="4353" width="4.85546875" style="10" customWidth="1"/>
    <col min="4354" max="4354" width="5" style="10" customWidth="1"/>
    <col min="4355" max="4355" width="5.140625" style="10" customWidth="1"/>
    <col min="4356" max="4356" width="4.85546875" style="10" customWidth="1"/>
    <col min="4357" max="4358" width="4.7109375" style="10" customWidth="1"/>
    <col min="4359" max="4359" width="5" style="10" customWidth="1"/>
    <col min="4360" max="4360" width="6.28515625" style="10" customWidth="1"/>
    <col min="4361" max="4362" width="4.5703125" style="10" customWidth="1"/>
    <col min="4363" max="4363" width="5.85546875" style="10" customWidth="1"/>
    <col min="4364" max="4379" width="4.42578125" style="10" customWidth="1"/>
    <col min="4380" max="4381" width="8.42578125" style="10" customWidth="1"/>
    <col min="4382" max="4606" width="9.140625" style="10"/>
    <col min="4607" max="4607" width="4.7109375" style="10" customWidth="1"/>
    <col min="4608" max="4608" width="22.140625" style="10" customWidth="1"/>
    <col min="4609" max="4609" width="4.85546875" style="10" customWidth="1"/>
    <col min="4610" max="4610" width="5" style="10" customWidth="1"/>
    <col min="4611" max="4611" width="5.140625" style="10" customWidth="1"/>
    <col min="4612" max="4612" width="4.85546875" style="10" customWidth="1"/>
    <col min="4613" max="4614" width="4.7109375" style="10" customWidth="1"/>
    <col min="4615" max="4615" width="5" style="10" customWidth="1"/>
    <col min="4616" max="4616" width="6.28515625" style="10" customWidth="1"/>
    <col min="4617" max="4618" width="4.5703125" style="10" customWidth="1"/>
    <col min="4619" max="4619" width="5.85546875" style="10" customWidth="1"/>
    <col min="4620" max="4635" width="4.42578125" style="10" customWidth="1"/>
    <col min="4636" max="4637" width="8.42578125" style="10" customWidth="1"/>
    <col min="4638" max="4862" width="9.140625" style="10"/>
    <col min="4863" max="4863" width="4.7109375" style="10" customWidth="1"/>
    <col min="4864" max="4864" width="22.140625" style="10" customWidth="1"/>
    <col min="4865" max="4865" width="4.85546875" style="10" customWidth="1"/>
    <col min="4866" max="4866" width="5" style="10" customWidth="1"/>
    <col min="4867" max="4867" width="5.140625" style="10" customWidth="1"/>
    <col min="4868" max="4868" width="4.85546875" style="10" customWidth="1"/>
    <col min="4869" max="4870" width="4.7109375" style="10" customWidth="1"/>
    <col min="4871" max="4871" width="5" style="10" customWidth="1"/>
    <col min="4872" max="4872" width="6.28515625" style="10" customWidth="1"/>
    <col min="4873" max="4874" width="4.5703125" style="10" customWidth="1"/>
    <col min="4875" max="4875" width="5.85546875" style="10" customWidth="1"/>
    <col min="4876" max="4891" width="4.42578125" style="10" customWidth="1"/>
    <col min="4892" max="4893" width="8.42578125" style="10" customWidth="1"/>
    <col min="4894" max="5118" width="9.140625" style="10"/>
    <col min="5119" max="5119" width="4.7109375" style="10" customWidth="1"/>
    <col min="5120" max="5120" width="22.140625" style="10" customWidth="1"/>
    <col min="5121" max="5121" width="4.85546875" style="10" customWidth="1"/>
    <col min="5122" max="5122" width="5" style="10" customWidth="1"/>
    <col min="5123" max="5123" width="5.140625" style="10" customWidth="1"/>
    <col min="5124" max="5124" width="4.85546875" style="10" customWidth="1"/>
    <col min="5125" max="5126" width="4.7109375" style="10" customWidth="1"/>
    <col min="5127" max="5127" width="5" style="10" customWidth="1"/>
    <col min="5128" max="5128" width="6.28515625" style="10" customWidth="1"/>
    <col min="5129" max="5130" width="4.5703125" style="10" customWidth="1"/>
    <col min="5131" max="5131" width="5.85546875" style="10" customWidth="1"/>
    <col min="5132" max="5147" width="4.42578125" style="10" customWidth="1"/>
    <col min="5148" max="5149" width="8.42578125" style="10" customWidth="1"/>
    <col min="5150" max="5374" width="9.140625" style="10"/>
    <col min="5375" max="5375" width="4.7109375" style="10" customWidth="1"/>
    <col min="5376" max="5376" width="22.140625" style="10" customWidth="1"/>
    <col min="5377" max="5377" width="4.85546875" style="10" customWidth="1"/>
    <col min="5378" max="5378" width="5" style="10" customWidth="1"/>
    <col min="5379" max="5379" width="5.140625" style="10" customWidth="1"/>
    <col min="5380" max="5380" width="4.85546875" style="10" customWidth="1"/>
    <col min="5381" max="5382" width="4.7109375" style="10" customWidth="1"/>
    <col min="5383" max="5383" width="5" style="10" customWidth="1"/>
    <col min="5384" max="5384" width="6.28515625" style="10" customWidth="1"/>
    <col min="5385" max="5386" width="4.5703125" style="10" customWidth="1"/>
    <col min="5387" max="5387" width="5.85546875" style="10" customWidth="1"/>
    <col min="5388" max="5403" width="4.42578125" style="10" customWidth="1"/>
    <col min="5404" max="5405" width="8.42578125" style="10" customWidth="1"/>
    <col min="5406" max="5630" width="9.140625" style="10"/>
    <col min="5631" max="5631" width="4.7109375" style="10" customWidth="1"/>
    <col min="5632" max="5632" width="22.140625" style="10" customWidth="1"/>
    <col min="5633" max="5633" width="4.85546875" style="10" customWidth="1"/>
    <col min="5634" max="5634" width="5" style="10" customWidth="1"/>
    <col min="5635" max="5635" width="5.140625" style="10" customWidth="1"/>
    <col min="5636" max="5636" width="4.85546875" style="10" customWidth="1"/>
    <col min="5637" max="5638" width="4.7109375" style="10" customWidth="1"/>
    <col min="5639" max="5639" width="5" style="10" customWidth="1"/>
    <col min="5640" max="5640" width="6.28515625" style="10" customWidth="1"/>
    <col min="5641" max="5642" width="4.5703125" style="10" customWidth="1"/>
    <col min="5643" max="5643" width="5.85546875" style="10" customWidth="1"/>
    <col min="5644" max="5659" width="4.42578125" style="10" customWidth="1"/>
    <col min="5660" max="5661" width="8.42578125" style="10" customWidth="1"/>
    <col min="5662" max="5886" width="9.140625" style="10"/>
    <col min="5887" max="5887" width="4.7109375" style="10" customWidth="1"/>
    <col min="5888" max="5888" width="22.140625" style="10" customWidth="1"/>
    <col min="5889" max="5889" width="4.85546875" style="10" customWidth="1"/>
    <col min="5890" max="5890" width="5" style="10" customWidth="1"/>
    <col min="5891" max="5891" width="5.140625" style="10" customWidth="1"/>
    <col min="5892" max="5892" width="4.85546875" style="10" customWidth="1"/>
    <col min="5893" max="5894" width="4.7109375" style="10" customWidth="1"/>
    <col min="5895" max="5895" width="5" style="10" customWidth="1"/>
    <col min="5896" max="5896" width="6.28515625" style="10" customWidth="1"/>
    <col min="5897" max="5898" width="4.5703125" style="10" customWidth="1"/>
    <col min="5899" max="5899" width="5.85546875" style="10" customWidth="1"/>
    <col min="5900" max="5915" width="4.42578125" style="10" customWidth="1"/>
    <col min="5916" max="5917" width="8.42578125" style="10" customWidth="1"/>
    <col min="5918" max="6142" width="9.140625" style="10"/>
    <col min="6143" max="6143" width="4.7109375" style="10" customWidth="1"/>
    <col min="6144" max="6144" width="22.140625" style="10" customWidth="1"/>
    <col min="6145" max="6145" width="4.85546875" style="10" customWidth="1"/>
    <col min="6146" max="6146" width="5" style="10" customWidth="1"/>
    <col min="6147" max="6147" width="5.140625" style="10" customWidth="1"/>
    <col min="6148" max="6148" width="4.85546875" style="10" customWidth="1"/>
    <col min="6149" max="6150" width="4.7109375" style="10" customWidth="1"/>
    <col min="6151" max="6151" width="5" style="10" customWidth="1"/>
    <col min="6152" max="6152" width="6.28515625" style="10" customWidth="1"/>
    <col min="6153" max="6154" width="4.5703125" style="10" customWidth="1"/>
    <col min="6155" max="6155" width="5.85546875" style="10" customWidth="1"/>
    <col min="6156" max="6171" width="4.42578125" style="10" customWidth="1"/>
    <col min="6172" max="6173" width="8.42578125" style="10" customWidth="1"/>
    <col min="6174" max="6398" width="9.140625" style="10"/>
    <col min="6399" max="6399" width="4.7109375" style="10" customWidth="1"/>
    <col min="6400" max="6400" width="22.140625" style="10" customWidth="1"/>
    <col min="6401" max="6401" width="4.85546875" style="10" customWidth="1"/>
    <col min="6402" max="6402" width="5" style="10" customWidth="1"/>
    <col min="6403" max="6403" width="5.140625" style="10" customWidth="1"/>
    <col min="6404" max="6404" width="4.85546875" style="10" customWidth="1"/>
    <col min="6405" max="6406" width="4.7109375" style="10" customWidth="1"/>
    <col min="6407" max="6407" width="5" style="10" customWidth="1"/>
    <col min="6408" max="6408" width="6.28515625" style="10" customWidth="1"/>
    <col min="6409" max="6410" width="4.5703125" style="10" customWidth="1"/>
    <col min="6411" max="6411" width="5.85546875" style="10" customWidth="1"/>
    <col min="6412" max="6427" width="4.42578125" style="10" customWidth="1"/>
    <col min="6428" max="6429" width="8.42578125" style="10" customWidth="1"/>
    <col min="6430" max="6654" width="9.140625" style="10"/>
    <col min="6655" max="6655" width="4.7109375" style="10" customWidth="1"/>
    <col min="6656" max="6656" width="22.140625" style="10" customWidth="1"/>
    <col min="6657" max="6657" width="4.85546875" style="10" customWidth="1"/>
    <col min="6658" max="6658" width="5" style="10" customWidth="1"/>
    <col min="6659" max="6659" width="5.140625" style="10" customWidth="1"/>
    <col min="6660" max="6660" width="4.85546875" style="10" customWidth="1"/>
    <col min="6661" max="6662" width="4.7109375" style="10" customWidth="1"/>
    <col min="6663" max="6663" width="5" style="10" customWidth="1"/>
    <col min="6664" max="6664" width="6.28515625" style="10" customWidth="1"/>
    <col min="6665" max="6666" width="4.5703125" style="10" customWidth="1"/>
    <col min="6667" max="6667" width="5.85546875" style="10" customWidth="1"/>
    <col min="6668" max="6683" width="4.42578125" style="10" customWidth="1"/>
    <col min="6684" max="6685" width="8.42578125" style="10" customWidth="1"/>
    <col min="6686" max="6910" width="9.140625" style="10"/>
    <col min="6911" max="6911" width="4.7109375" style="10" customWidth="1"/>
    <col min="6912" max="6912" width="22.140625" style="10" customWidth="1"/>
    <col min="6913" max="6913" width="4.85546875" style="10" customWidth="1"/>
    <col min="6914" max="6914" width="5" style="10" customWidth="1"/>
    <col min="6915" max="6915" width="5.140625" style="10" customWidth="1"/>
    <col min="6916" max="6916" width="4.85546875" style="10" customWidth="1"/>
    <col min="6917" max="6918" width="4.7109375" style="10" customWidth="1"/>
    <col min="6919" max="6919" width="5" style="10" customWidth="1"/>
    <col min="6920" max="6920" width="6.28515625" style="10" customWidth="1"/>
    <col min="6921" max="6922" width="4.5703125" style="10" customWidth="1"/>
    <col min="6923" max="6923" width="5.85546875" style="10" customWidth="1"/>
    <col min="6924" max="6939" width="4.42578125" style="10" customWidth="1"/>
    <col min="6940" max="6941" width="8.42578125" style="10" customWidth="1"/>
    <col min="6942" max="7166" width="9.140625" style="10"/>
    <col min="7167" max="7167" width="4.7109375" style="10" customWidth="1"/>
    <col min="7168" max="7168" width="22.140625" style="10" customWidth="1"/>
    <col min="7169" max="7169" width="4.85546875" style="10" customWidth="1"/>
    <col min="7170" max="7170" width="5" style="10" customWidth="1"/>
    <col min="7171" max="7171" width="5.140625" style="10" customWidth="1"/>
    <col min="7172" max="7172" width="4.85546875" style="10" customWidth="1"/>
    <col min="7173" max="7174" width="4.7109375" style="10" customWidth="1"/>
    <col min="7175" max="7175" width="5" style="10" customWidth="1"/>
    <col min="7176" max="7176" width="6.28515625" style="10" customWidth="1"/>
    <col min="7177" max="7178" width="4.5703125" style="10" customWidth="1"/>
    <col min="7179" max="7179" width="5.85546875" style="10" customWidth="1"/>
    <col min="7180" max="7195" width="4.42578125" style="10" customWidth="1"/>
    <col min="7196" max="7197" width="8.42578125" style="10" customWidth="1"/>
    <col min="7198" max="7422" width="9.140625" style="10"/>
    <col min="7423" max="7423" width="4.7109375" style="10" customWidth="1"/>
    <col min="7424" max="7424" width="22.140625" style="10" customWidth="1"/>
    <col min="7425" max="7425" width="4.85546875" style="10" customWidth="1"/>
    <col min="7426" max="7426" width="5" style="10" customWidth="1"/>
    <col min="7427" max="7427" width="5.140625" style="10" customWidth="1"/>
    <col min="7428" max="7428" width="4.85546875" style="10" customWidth="1"/>
    <col min="7429" max="7430" width="4.7109375" style="10" customWidth="1"/>
    <col min="7431" max="7431" width="5" style="10" customWidth="1"/>
    <col min="7432" max="7432" width="6.28515625" style="10" customWidth="1"/>
    <col min="7433" max="7434" width="4.5703125" style="10" customWidth="1"/>
    <col min="7435" max="7435" width="5.85546875" style="10" customWidth="1"/>
    <col min="7436" max="7451" width="4.42578125" style="10" customWidth="1"/>
    <col min="7452" max="7453" width="8.42578125" style="10" customWidth="1"/>
    <col min="7454" max="7678" width="9.140625" style="10"/>
    <col min="7679" max="7679" width="4.7109375" style="10" customWidth="1"/>
    <col min="7680" max="7680" width="22.140625" style="10" customWidth="1"/>
    <col min="7681" max="7681" width="4.85546875" style="10" customWidth="1"/>
    <col min="7682" max="7682" width="5" style="10" customWidth="1"/>
    <col min="7683" max="7683" width="5.140625" style="10" customWidth="1"/>
    <col min="7684" max="7684" width="4.85546875" style="10" customWidth="1"/>
    <col min="7685" max="7686" width="4.7109375" style="10" customWidth="1"/>
    <col min="7687" max="7687" width="5" style="10" customWidth="1"/>
    <col min="7688" max="7688" width="6.28515625" style="10" customWidth="1"/>
    <col min="7689" max="7690" width="4.5703125" style="10" customWidth="1"/>
    <col min="7691" max="7691" width="5.85546875" style="10" customWidth="1"/>
    <col min="7692" max="7707" width="4.42578125" style="10" customWidth="1"/>
    <col min="7708" max="7709" width="8.42578125" style="10" customWidth="1"/>
    <col min="7710" max="7934" width="9.140625" style="10"/>
    <col min="7935" max="7935" width="4.7109375" style="10" customWidth="1"/>
    <col min="7936" max="7936" width="22.140625" style="10" customWidth="1"/>
    <col min="7937" max="7937" width="4.85546875" style="10" customWidth="1"/>
    <col min="7938" max="7938" width="5" style="10" customWidth="1"/>
    <col min="7939" max="7939" width="5.140625" style="10" customWidth="1"/>
    <col min="7940" max="7940" width="4.85546875" style="10" customWidth="1"/>
    <col min="7941" max="7942" width="4.7109375" style="10" customWidth="1"/>
    <col min="7943" max="7943" width="5" style="10" customWidth="1"/>
    <col min="7944" max="7944" width="6.28515625" style="10" customWidth="1"/>
    <col min="7945" max="7946" width="4.5703125" style="10" customWidth="1"/>
    <col min="7947" max="7947" width="5.85546875" style="10" customWidth="1"/>
    <col min="7948" max="7963" width="4.42578125" style="10" customWidth="1"/>
    <col min="7964" max="7965" width="8.42578125" style="10" customWidth="1"/>
    <col min="7966" max="8190" width="9.140625" style="10"/>
    <col min="8191" max="8191" width="4.7109375" style="10" customWidth="1"/>
    <col min="8192" max="8192" width="22.140625" style="10" customWidth="1"/>
    <col min="8193" max="8193" width="4.85546875" style="10" customWidth="1"/>
    <col min="8194" max="8194" width="5" style="10" customWidth="1"/>
    <col min="8195" max="8195" width="5.140625" style="10" customWidth="1"/>
    <col min="8196" max="8196" width="4.85546875" style="10" customWidth="1"/>
    <col min="8197" max="8198" width="4.7109375" style="10" customWidth="1"/>
    <col min="8199" max="8199" width="5" style="10" customWidth="1"/>
    <col min="8200" max="8200" width="6.28515625" style="10" customWidth="1"/>
    <col min="8201" max="8202" width="4.5703125" style="10" customWidth="1"/>
    <col min="8203" max="8203" width="5.85546875" style="10" customWidth="1"/>
    <col min="8204" max="8219" width="4.42578125" style="10" customWidth="1"/>
    <col min="8220" max="8221" width="8.42578125" style="10" customWidth="1"/>
    <col min="8222" max="8446" width="9.140625" style="10"/>
    <col min="8447" max="8447" width="4.7109375" style="10" customWidth="1"/>
    <col min="8448" max="8448" width="22.140625" style="10" customWidth="1"/>
    <col min="8449" max="8449" width="4.85546875" style="10" customWidth="1"/>
    <col min="8450" max="8450" width="5" style="10" customWidth="1"/>
    <col min="8451" max="8451" width="5.140625" style="10" customWidth="1"/>
    <col min="8452" max="8452" width="4.85546875" style="10" customWidth="1"/>
    <col min="8453" max="8454" width="4.7109375" style="10" customWidth="1"/>
    <col min="8455" max="8455" width="5" style="10" customWidth="1"/>
    <col min="8456" max="8456" width="6.28515625" style="10" customWidth="1"/>
    <col min="8457" max="8458" width="4.5703125" style="10" customWidth="1"/>
    <col min="8459" max="8459" width="5.85546875" style="10" customWidth="1"/>
    <col min="8460" max="8475" width="4.42578125" style="10" customWidth="1"/>
    <col min="8476" max="8477" width="8.42578125" style="10" customWidth="1"/>
    <col min="8478" max="8702" width="9.140625" style="10"/>
    <col min="8703" max="8703" width="4.7109375" style="10" customWidth="1"/>
    <col min="8704" max="8704" width="22.140625" style="10" customWidth="1"/>
    <col min="8705" max="8705" width="4.85546875" style="10" customWidth="1"/>
    <col min="8706" max="8706" width="5" style="10" customWidth="1"/>
    <col min="8707" max="8707" width="5.140625" style="10" customWidth="1"/>
    <col min="8708" max="8708" width="4.85546875" style="10" customWidth="1"/>
    <col min="8709" max="8710" width="4.7109375" style="10" customWidth="1"/>
    <col min="8711" max="8711" width="5" style="10" customWidth="1"/>
    <col min="8712" max="8712" width="6.28515625" style="10" customWidth="1"/>
    <col min="8713" max="8714" width="4.5703125" style="10" customWidth="1"/>
    <col min="8715" max="8715" width="5.85546875" style="10" customWidth="1"/>
    <col min="8716" max="8731" width="4.42578125" style="10" customWidth="1"/>
    <col min="8732" max="8733" width="8.42578125" style="10" customWidth="1"/>
    <col min="8734" max="8958" width="9.140625" style="10"/>
    <col min="8959" max="8959" width="4.7109375" style="10" customWidth="1"/>
    <col min="8960" max="8960" width="22.140625" style="10" customWidth="1"/>
    <col min="8961" max="8961" width="4.85546875" style="10" customWidth="1"/>
    <col min="8962" max="8962" width="5" style="10" customWidth="1"/>
    <col min="8963" max="8963" width="5.140625" style="10" customWidth="1"/>
    <col min="8964" max="8964" width="4.85546875" style="10" customWidth="1"/>
    <col min="8965" max="8966" width="4.7109375" style="10" customWidth="1"/>
    <col min="8967" max="8967" width="5" style="10" customWidth="1"/>
    <col min="8968" max="8968" width="6.28515625" style="10" customWidth="1"/>
    <col min="8969" max="8970" width="4.5703125" style="10" customWidth="1"/>
    <col min="8971" max="8971" width="5.85546875" style="10" customWidth="1"/>
    <col min="8972" max="8987" width="4.42578125" style="10" customWidth="1"/>
    <col min="8988" max="8989" width="8.42578125" style="10" customWidth="1"/>
    <col min="8990" max="9214" width="9.140625" style="10"/>
    <col min="9215" max="9215" width="4.7109375" style="10" customWidth="1"/>
    <col min="9216" max="9216" width="22.140625" style="10" customWidth="1"/>
    <col min="9217" max="9217" width="4.85546875" style="10" customWidth="1"/>
    <col min="9218" max="9218" width="5" style="10" customWidth="1"/>
    <col min="9219" max="9219" width="5.140625" style="10" customWidth="1"/>
    <col min="9220" max="9220" width="4.85546875" style="10" customWidth="1"/>
    <col min="9221" max="9222" width="4.7109375" style="10" customWidth="1"/>
    <col min="9223" max="9223" width="5" style="10" customWidth="1"/>
    <col min="9224" max="9224" width="6.28515625" style="10" customWidth="1"/>
    <col min="9225" max="9226" width="4.5703125" style="10" customWidth="1"/>
    <col min="9227" max="9227" width="5.85546875" style="10" customWidth="1"/>
    <col min="9228" max="9243" width="4.42578125" style="10" customWidth="1"/>
    <col min="9244" max="9245" width="8.42578125" style="10" customWidth="1"/>
    <col min="9246" max="9470" width="9.140625" style="10"/>
    <col min="9471" max="9471" width="4.7109375" style="10" customWidth="1"/>
    <col min="9472" max="9472" width="22.140625" style="10" customWidth="1"/>
    <col min="9473" max="9473" width="4.85546875" style="10" customWidth="1"/>
    <col min="9474" max="9474" width="5" style="10" customWidth="1"/>
    <col min="9475" max="9475" width="5.140625" style="10" customWidth="1"/>
    <col min="9476" max="9476" width="4.85546875" style="10" customWidth="1"/>
    <col min="9477" max="9478" width="4.7109375" style="10" customWidth="1"/>
    <col min="9479" max="9479" width="5" style="10" customWidth="1"/>
    <col min="9480" max="9480" width="6.28515625" style="10" customWidth="1"/>
    <col min="9481" max="9482" width="4.5703125" style="10" customWidth="1"/>
    <col min="9483" max="9483" width="5.85546875" style="10" customWidth="1"/>
    <col min="9484" max="9499" width="4.42578125" style="10" customWidth="1"/>
    <col min="9500" max="9501" width="8.42578125" style="10" customWidth="1"/>
    <col min="9502" max="9726" width="9.140625" style="10"/>
    <col min="9727" max="9727" width="4.7109375" style="10" customWidth="1"/>
    <col min="9728" max="9728" width="22.140625" style="10" customWidth="1"/>
    <col min="9729" max="9729" width="4.85546875" style="10" customWidth="1"/>
    <col min="9730" max="9730" width="5" style="10" customWidth="1"/>
    <col min="9731" max="9731" width="5.140625" style="10" customWidth="1"/>
    <col min="9732" max="9732" width="4.85546875" style="10" customWidth="1"/>
    <col min="9733" max="9734" width="4.7109375" style="10" customWidth="1"/>
    <col min="9735" max="9735" width="5" style="10" customWidth="1"/>
    <col min="9736" max="9736" width="6.28515625" style="10" customWidth="1"/>
    <col min="9737" max="9738" width="4.5703125" style="10" customWidth="1"/>
    <col min="9739" max="9739" width="5.85546875" style="10" customWidth="1"/>
    <col min="9740" max="9755" width="4.42578125" style="10" customWidth="1"/>
    <col min="9756" max="9757" width="8.42578125" style="10" customWidth="1"/>
    <col min="9758" max="9982" width="9.140625" style="10"/>
    <col min="9983" max="9983" width="4.7109375" style="10" customWidth="1"/>
    <col min="9984" max="9984" width="22.140625" style="10" customWidth="1"/>
    <col min="9985" max="9985" width="4.85546875" style="10" customWidth="1"/>
    <col min="9986" max="9986" width="5" style="10" customWidth="1"/>
    <col min="9987" max="9987" width="5.140625" style="10" customWidth="1"/>
    <col min="9988" max="9988" width="4.85546875" style="10" customWidth="1"/>
    <col min="9989" max="9990" width="4.7109375" style="10" customWidth="1"/>
    <col min="9991" max="9991" width="5" style="10" customWidth="1"/>
    <col min="9992" max="9992" width="6.28515625" style="10" customWidth="1"/>
    <col min="9993" max="9994" width="4.5703125" style="10" customWidth="1"/>
    <col min="9995" max="9995" width="5.85546875" style="10" customWidth="1"/>
    <col min="9996" max="10011" width="4.42578125" style="10" customWidth="1"/>
    <col min="10012" max="10013" width="8.42578125" style="10" customWidth="1"/>
    <col min="10014" max="10238" width="9.140625" style="10"/>
    <col min="10239" max="10239" width="4.7109375" style="10" customWidth="1"/>
    <col min="10240" max="10240" width="22.140625" style="10" customWidth="1"/>
    <col min="10241" max="10241" width="4.85546875" style="10" customWidth="1"/>
    <col min="10242" max="10242" width="5" style="10" customWidth="1"/>
    <col min="10243" max="10243" width="5.140625" style="10" customWidth="1"/>
    <col min="10244" max="10244" width="4.85546875" style="10" customWidth="1"/>
    <col min="10245" max="10246" width="4.7109375" style="10" customWidth="1"/>
    <col min="10247" max="10247" width="5" style="10" customWidth="1"/>
    <col min="10248" max="10248" width="6.28515625" style="10" customWidth="1"/>
    <col min="10249" max="10250" width="4.5703125" style="10" customWidth="1"/>
    <col min="10251" max="10251" width="5.85546875" style="10" customWidth="1"/>
    <col min="10252" max="10267" width="4.42578125" style="10" customWidth="1"/>
    <col min="10268" max="10269" width="8.42578125" style="10" customWidth="1"/>
    <col min="10270" max="10494" width="9.140625" style="10"/>
    <col min="10495" max="10495" width="4.7109375" style="10" customWidth="1"/>
    <col min="10496" max="10496" width="22.140625" style="10" customWidth="1"/>
    <col min="10497" max="10497" width="4.85546875" style="10" customWidth="1"/>
    <col min="10498" max="10498" width="5" style="10" customWidth="1"/>
    <col min="10499" max="10499" width="5.140625" style="10" customWidth="1"/>
    <col min="10500" max="10500" width="4.85546875" style="10" customWidth="1"/>
    <col min="10501" max="10502" width="4.7109375" style="10" customWidth="1"/>
    <col min="10503" max="10503" width="5" style="10" customWidth="1"/>
    <col min="10504" max="10504" width="6.28515625" style="10" customWidth="1"/>
    <col min="10505" max="10506" width="4.5703125" style="10" customWidth="1"/>
    <col min="10507" max="10507" width="5.85546875" style="10" customWidth="1"/>
    <col min="10508" max="10523" width="4.42578125" style="10" customWidth="1"/>
    <col min="10524" max="10525" width="8.42578125" style="10" customWidth="1"/>
    <col min="10526" max="10750" width="9.140625" style="10"/>
    <col min="10751" max="10751" width="4.7109375" style="10" customWidth="1"/>
    <col min="10752" max="10752" width="22.140625" style="10" customWidth="1"/>
    <col min="10753" max="10753" width="4.85546875" style="10" customWidth="1"/>
    <col min="10754" max="10754" width="5" style="10" customWidth="1"/>
    <col min="10755" max="10755" width="5.140625" style="10" customWidth="1"/>
    <col min="10756" max="10756" width="4.85546875" style="10" customWidth="1"/>
    <col min="10757" max="10758" width="4.7109375" style="10" customWidth="1"/>
    <col min="10759" max="10759" width="5" style="10" customWidth="1"/>
    <col min="10760" max="10760" width="6.28515625" style="10" customWidth="1"/>
    <col min="10761" max="10762" width="4.5703125" style="10" customWidth="1"/>
    <col min="10763" max="10763" width="5.85546875" style="10" customWidth="1"/>
    <col min="10764" max="10779" width="4.42578125" style="10" customWidth="1"/>
    <col min="10780" max="10781" width="8.42578125" style="10" customWidth="1"/>
    <col min="10782" max="11006" width="9.140625" style="10"/>
    <col min="11007" max="11007" width="4.7109375" style="10" customWidth="1"/>
    <col min="11008" max="11008" width="22.140625" style="10" customWidth="1"/>
    <col min="11009" max="11009" width="4.85546875" style="10" customWidth="1"/>
    <col min="11010" max="11010" width="5" style="10" customWidth="1"/>
    <col min="11011" max="11011" width="5.140625" style="10" customWidth="1"/>
    <col min="11012" max="11012" width="4.85546875" style="10" customWidth="1"/>
    <col min="11013" max="11014" width="4.7109375" style="10" customWidth="1"/>
    <col min="11015" max="11015" width="5" style="10" customWidth="1"/>
    <col min="11016" max="11016" width="6.28515625" style="10" customWidth="1"/>
    <col min="11017" max="11018" width="4.5703125" style="10" customWidth="1"/>
    <col min="11019" max="11019" width="5.85546875" style="10" customWidth="1"/>
    <col min="11020" max="11035" width="4.42578125" style="10" customWidth="1"/>
    <col min="11036" max="11037" width="8.42578125" style="10" customWidth="1"/>
    <col min="11038" max="11262" width="9.140625" style="10"/>
    <col min="11263" max="11263" width="4.7109375" style="10" customWidth="1"/>
    <col min="11264" max="11264" width="22.140625" style="10" customWidth="1"/>
    <col min="11265" max="11265" width="4.85546875" style="10" customWidth="1"/>
    <col min="11266" max="11266" width="5" style="10" customWidth="1"/>
    <col min="11267" max="11267" width="5.140625" style="10" customWidth="1"/>
    <col min="11268" max="11268" width="4.85546875" style="10" customWidth="1"/>
    <col min="11269" max="11270" width="4.7109375" style="10" customWidth="1"/>
    <col min="11271" max="11271" width="5" style="10" customWidth="1"/>
    <col min="11272" max="11272" width="6.28515625" style="10" customWidth="1"/>
    <col min="11273" max="11274" width="4.5703125" style="10" customWidth="1"/>
    <col min="11275" max="11275" width="5.85546875" style="10" customWidth="1"/>
    <col min="11276" max="11291" width="4.42578125" style="10" customWidth="1"/>
    <col min="11292" max="11293" width="8.42578125" style="10" customWidth="1"/>
    <col min="11294" max="11518" width="9.140625" style="10"/>
    <col min="11519" max="11519" width="4.7109375" style="10" customWidth="1"/>
    <col min="11520" max="11520" width="22.140625" style="10" customWidth="1"/>
    <col min="11521" max="11521" width="4.85546875" style="10" customWidth="1"/>
    <col min="11522" max="11522" width="5" style="10" customWidth="1"/>
    <col min="11523" max="11523" width="5.140625" style="10" customWidth="1"/>
    <col min="11524" max="11524" width="4.85546875" style="10" customWidth="1"/>
    <col min="11525" max="11526" width="4.7109375" style="10" customWidth="1"/>
    <col min="11527" max="11527" width="5" style="10" customWidth="1"/>
    <col min="11528" max="11528" width="6.28515625" style="10" customWidth="1"/>
    <col min="11529" max="11530" width="4.5703125" style="10" customWidth="1"/>
    <col min="11531" max="11531" width="5.85546875" style="10" customWidth="1"/>
    <col min="11532" max="11547" width="4.42578125" style="10" customWidth="1"/>
    <col min="11548" max="11549" width="8.42578125" style="10" customWidth="1"/>
    <col min="11550" max="11774" width="9.140625" style="10"/>
    <col min="11775" max="11775" width="4.7109375" style="10" customWidth="1"/>
    <col min="11776" max="11776" width="22.140625" style="10" customWidth="1"/>
    <col min="11777" max="11777" width="4.85546875" style="10" customWidth="1"/>
    <col min="11778" max="11778" width="5" style="10" customWidth="1"/>
    <col min="11779" max="11779" width="5.140625" style="10" customWidth="1"/>
    <col min="11780" max="11780" width="4.85546875" style="10" customWidth="1"/>
    <col min="11781" max="11782" width="4.7109375" style="10" customWidth="1"/>
    <col min="11783" max="11783" width="5" style="10" customWidth="1"/>
    <col min="11784" max="11784" width="6.28515625" style="10" customWidth="1"/>
    <col min="11785" max="11786" width="4.5703125" style="10" customWidth="1"/>
    <col min="11787" max="11787" width="5.85546875" style="10" customWidth="1"/>
    <col min="11788" max="11803" width="4.42578125" style="10" customWidth="1"/>
    <col min="11804" max="11805" width="8.42578125" style="10" customWidth="1"/>
    <col min="11806" max="12030" width="9.140625" style="10"/>
    <col min="12031" max="12031" width="4.7109375" style="10" customWidth="1"/>
    <col min="12032" max="12032" width="22.140625" style="10" customWidth="1"/>
    <col min="12033" max="12033" width="4.85546875" style="10" customWidth="1"/>
    <col min="12034" max="12034" width="5" style="10" customWidth="1"/>
    <col min="12035" max="12035" width="5.140625" style="10" customWidth="1"/>
    <col min="12036" max="12036" width="4.85546875" style="10" customWidth="1"/>
    <col min="12037" max="12038" width="4.7109375" style="10" customWidth="1"/>
    <col min="12039" max="12039" width="5" style="10" customWidth="1"/>
    <col min="12040" max="12040" width="6.28515625" style="10" customWidth="1"/>
    <col min="12041" max="12042" width="4.5703125" style="10" customWidth="1"/>
    <col min="12043" max="12043" width="5.85546875" style="10" customWidth="1"/>
    <col min="12044" max="12059" width="4.42578125" style="10" customWidth="1"/>
    <col min="12060" max="12061" width="8.42578125" style="10" customWidth="1"/>
    <col min="12062" max="12286" width="9.140625" style="10"/>
    <col min="12287" max="12287" width="4.7109375" style="10" customWidth="1"/>
    <col min="12288" max="12288" width="22.140625" style="10" customWidth="1"/>
    <col min="12289" max="12289" width="4.85546875" style="10" customWidth="1"/>
    <col min="12290" max="12290" width="5" style="10" customWidth="1"/>
    <col min="12291" max="12291" width="5.140625" style="10" customWidth="1"/>
    <col min="12292" max="12292" width="4.85546875" style="10" customWidth="1"/>
    <col min="12293" max="12294" width="4.7109375" style="10" customWidth="1"/>
    <col min="12295" max="12295" width="5" style="10" customWidth="1"/>
    <col min="12296" max="12296" width="6.28515625" style="10" customWidth="1"/>
    <col min="12297" max="12298" width="4.5703125" style="10" customWidth="1"/>
    <col min="12299" max="12299" width="5.85546875" style="10" customWidth="1"/>
    <col min="12300" max="12315" width="4.42578125" style="10" customWidth="1"/>
    <col min="12316" max="12317" width="8.42578125" style="10" customWidth="1"/>
    <col min="12318" max="12542" width="9.140625" style="10"/>
    <col min="12543" max="12543" width="4.7109375" style="10" customWidth="1"/>
    <col min="12544" max="12544" width="22.140625" style="10" customWidth="1"/>
    <col min="12545" max="12545" width="4.85546875" style="10" customWidth="1"/>
    <col min="12546" max="12546" width="5" style="10" customWidth="1"/>
    <col min="12547" max="12547" width="5.140625" style="10" customWidth="1"/>
    <col min="12548" max="12548" width="4.85546875" style="10" customWidth="1"/>
    <col min="12549" max="12550" width="4.7109375" style="10" customWidth="1"/>
    <col min="12551" max="12551" width="5" style="10" customWidth="1"/>
    <col min="12552" max="12552" width="6.28515625" style="10" customWidth="1"/>
    <col min="12553" max="12554" width="4.5703125" style="10" customWidth="1"/>
    <col min="12555" max="12555" width="5.85546875" style="10" customWidth="1"/>
    <col min="12556" max="12571" width="4.42578125" style="10" customWidth="1"/>
    <col min="12572" max="12573" width="8.42578125" style="10" customWidth="1"/>
    <col min="12574" max="12798" width="9.140625" style="10"/>
    <col min="12799" max="12799" width="4.7109375" style="10" customWidth="1"/>
    <col min="12800" max="12800" width="22.140625" style="10" customWidth="1"/>
    <col min="12801" max="12801" width="4.85546875" style="10" customWidth="1"/>
    <col min="12802" max="12802" width="5" style="10" customWidth="1"/>
    <col min="12803" max="12803" width="5.140625" style="10" customWidth="1"/>
    <col min="12804" max="12804" width="4.85546875" style="10" customWidth="1"/>
    <col min="12805" max="12806" width="4.7109375" style="10" customWidth="1"/>
    <col min="12807" max="12807" width="5" style="10" customWidth="1"/>
    <col min="12808" max="12808" width="6.28515625" style="10" customWidth="1"/>
    <col min="12809" max="12810" width="4.5703125" style="10" customWidth="1"/>
    <col min="12811" max="12811" width="5.85546875" style="10" customWidth="1"/>
    <col min="12812" max="12827" width="4.42578125" style="10" customWidth="1"/>
    <col min="12828" max="12829" width="8.42578125" style="10" customWidth="1"/>
    <col min="12830" max="13054" width="9.140625" style="10"/>
    <col min="13055" max="13055" width="4.7109375" style="10" customWidth="1"/>
    <col min="13056" max="13056" width="22.140625" style="10" customWidth="1"/>
    <col min="13057" max="13057" width="4.85546875" style="10" customWidth="1"/>
    <col min="13058" max="13058" width="5" style="10" customWidth="1"/>
    <col min="13059" max="13059" width="5.140625" style="10" customWidth="1"/>
    <col min="13060" max="13060" width="4.85546875" style="10" customWidth="1"/>
    <col min="13061" max="13062" width="4.7109375" style="10" customWidth="1"/>
    <col min="13063" max="13063" width="5" style="10" customWidth="1"/>
    <col min="13064" max="13064" width="6.28515625" style="10" customWidth="1"/>
    <col min="13065" max="13066" width="4.5703125" style="10" customWidth="1"/>
    <col min="13067" max="13067" width="5.85546875" style="10" customWidth="1"/>
    <col min="13068" max="13083" width="4.42578125" style="10" customWidth="1"/>
    <col min="13084" max="13085" width="8.42578125" style="10" customWidth="1"/>
    <col min="13086" max="13310" width="9.140625" style="10"/>
    <col min="13311" max="13311" width="4.7109375" style="10" customWidth="1"/>
    <col min="13312" max="13312" width="22.140625" style="10" customWidth="1"/>
    <col min="13313" max="13313" width="4.85546875" style="10" customWidth="1"/>
    <col min="13314" max="13314" width="5" style="10" customWidth="1"/>
    <col min="13315" max="13315" width="5.140625" style="10" customWidth="1"/>
    <col min="13316" max="13316" width="4.85546875" style="10" customWidth="1"/>
    <col min="13317" max="13318" width="4.7109375" style="10" customWidth="1"/>
    <col min="13319" max="13319" width="5" style="10" customWidth="1"/>
    <col min="13320" max="13320" width="6.28515625" style="10" customWidth="1"/>
    <col min="13321" max="13322" width="4.5703125" style="10" customWidth="1"/>
    <col min="13323" max="13323" width="5.85546875" style="10" customWidth="1"/>
    <col min="13324" max="13339" width="4.42578125" style="10" customWidth="1"/>
    <col min="13340" max="13341" width="8.42578125" style="10" customWidth="1"/>
    <col min="13342" max="13566" width="9.140625" style="10"/>
    <col min="13567" max="13567" width="4.7109375" style="10" customWidth="1"/>
    <col min="13568" max="13568" width="22.140625" style="10" customWidth="1"/>
    <col min="13569" max="13569" width="4.85546875" style="10" customWidth="1"/>
    <col min="13570" max="13570" width="5" style="10" customWidth="1"/>
    <col min="13571" max="13571" width="5.140625" style="10" customWidth="1"/>
    <col min="13572" max="13572" width="4.85546875" style="10" customWidth="1"/>
    <col min="13573" max="13574" width="4.7109375" style="10" customWidth="1"/>
    <col min="13575" max="13575" width="5" style="10" customWidth="1"/>
    <col min="13576" max="13576" width="6.28515625" style="10" customWidth="1"/>
    <col min="13577" max="13578" width="4.5703125" style="10" customWidth="1"/>
    <col min="13579" max="13579" width="5.85546875" style="10" customWidth="1"/>
    <col min="13580" max="13595" width="4.42578125" style="10" customWidth="1"/>
    <col min="13596" max="13597" width="8.42578125" style="10" customWidth="1"/>
    <col min="13598" max="13822" width="9.140625" style="10"/>
    <col min="13823" max="13823" width="4.7109375" style="10" customWidth="1"/>
    <col min="13824" max="13824" width="22.140625" style="10" customWidth="1"/>
    <col min="13825" max="13825" width="4.85546875" style="10" customWidth="1"/>
    <col min="13826" max="13826" width="5" style="10" customWidth="1"/>
    <col min="13827" max="13827" width="5.140625" style="10" customWidth="1"/>
    <col min="13828" max="13828" width="4.85546875" style="10" customWidth="1"/>
    <col min="13829" max="13830" width="4.7109375" style="10" customWidth="1"/>
    <col min="13831" max="13831" width="5" style="10" customWidth="1"/>
    <col min="13832" max="13832" width="6.28515625" style="10" customWidth="1"/>
    <col min="13833" max="13834" width="4.5703125" style="10" customWidth="1"/>
    <col min="13835" max="13835" width="5.85546875" style="10" customWidth="1"/>
    <col min="13836" max="13851" width="4.42578125" style="10" customWidth="1"/>
    <col min="13852" max="13853" width="8.42578125" style="10" customWidth="1"/>
    <col min="13854" max="14078" width="9.140625" style="10"/>
    <col min="14079" max="14079" width="4.7109375" style="10" customWidth="1"/>
    <col min="14080" max="14080" width="22.140625" style="10" customWidth="1"/>
    <col min="14081" max="14081" width="4.85546875" style="10" customWidth="1"/>
    <col min="14082" max="14082" width="5" style="10" customWidth="1"/>
    <col min="14083" max="14083" width="5.140625" style="10" customWidth="1"/>
    <col min="14084" max="14084" width="4.85546875" style="10" customWidth="1"/>
    <col min="14085" max="14086" width="4.7109375" style="10" customWidth="1"/>
    <col min="14087" max="14087" width="5" style="10" customWidth="1"/>
    <col min="14088" max="14088" width="6.28515625" style="10" customWidth="1"/>
    <col min="14089" max="14090" width="4.5703125" style="10" customWidth="1"/>
    <col min="14091" max="14091" width="5.85546875" style="10" customWidth="1"/>
    <col min="14092" max="14107" width="4.42578125" style="10" customWidth="1"/>
    <col min="14108" max="14109" width="8.42578125" style="10" customWidth="1"/>
    <col min="14110" max="14334" width="9.140625" style="10"/>
    <col min="14335" max="14335" width="4.7109375" style="10" customWidth="1"/>
    <col min="14336" max="14336" width="22.140625" style="10" customWidth="1"/>
    <col min="14337" max="14337" width="4.85546875" style="10" customWidth="1"/>
    <col min="14338" max="14338" width="5" style="10" customWidth="1"/>
    <col min="14339" max="14339" width="5.140625" style="10" customWidth="1"/>
    <col min="14340" max="14340" width="4.85546875" style="10" customWidth="1"/>
    <col min="14341" max="14342" width="4.7109375" style="10" customWidth="1"/>
    <col min="14343" max="14343" width="5" style="10" customWidth="1"/>
    <col min="14344" max="14344" width="6.28515625" style="10" customWidth="1"/>
    <col min="14345" max="14346" width="4.5703125" style="10" customWidth="1"/>
    <col min="14347" max="14347" width="5.85546875" style="10" customWidth="1"/>
    <col min="14348" max="14363" width="4.42578125" style="10" customWidth="1"/>
    <col min="14364" max="14365" width="8.42578125" style="10" customWidth="1"/>
    <col min="14366" max="14590" width="9.140625" style="10"/>
    <col min="14591" max="14591" width="4.7109375" style="10" customWidth="1"/>
    <col min="14592" max="14592" width="22.140625" style="10" customWidth="1"/>
    <col min="14593" max="14593" width="4.85546875" style="10" customWidth="1"/>
    <col min="14594" max="14594" width="5" style="10" customWidth="1"/>
    <col min="14595" max="14595" width="5.140625" style="10" customWidth="1"/>
    <col min="14596" max="14596" width="4.85546875" style="10" customWidth="1"/>
    <col min="14597" max="14598" width="4.7109375" style="10" customWidth="1"/>
    <col min="14599" max="14599" width="5" style="10" customWidth="1"/>
    <col min="14600" max="14600" width="6.28515625" style="10" customWidth="1"/>
    <col min="14601" max="14602" width="4.5703125" style="10" customWidth="1"/>
    <col min="14603" max="14603" width="5.85546875" style="10" customWidth="1"/>
    <col min="14604" max="14619" width="4.42578125" style="10" customWidth="1"/>
    <col min="14620" max="14621" width="8.42578125" style="10" customWidth="1"/>
    <col min="14622" max="14846" width="9.140625" style="10"/>
    <col min="14847" max="14847" width="4.7109375" style="10" customWidth="1"/>
    <col min="14848" max="14848" width="22.140625" style="10" customWidth="1"/>
    <col min="14849" max="14849" width="4.85546875" style="10" customWidth="1"/>
    <col min="14850" max="14850" width="5" style="10" customWidth="1"/>
    <col min="14851" max="14851" width="5.140625" style="10" customWidth="1"/>
    <col min="14852" max="14852" width="4.85546875" style="10" customWidth="1"/>
    <col min="14853" max="14854" width="4.7109375" style="10" customWidth="1"/>
    <col min="14855" max="14855" width="5" style="10" customWidth="1"/>
    <col min="14856" max="14856" width="6.28515625" style="10" customWidth="1"/>
    <col min="14857" max="14858" width="4.5703125" style="10" customWidth="1"/>
    <col min="14859" max="14859" width="5.85546875" style="10" customWidth="1"/>
    <col min="14860" max="14875" width="4.42578125" style="10" customWidth="1"/>
    <col min="14876" max="14877" width="8.42578125" style="10" customWidth="1"/>
    <col min="14878" max="15102" width="9.140625" style="10"/>
    <col min="15103" max="15103" width="4.7109375" style="10" customWidth="1"/>
    <col min="15104" max="15104" width="22.140625" style="10" customWidth="1"/>
    <col min="15105" max="15105" width="4.85546875" style="10" customWidth="1"/>
    <col min="15106" max="15106" width="5" style="10" customWidth="1"/>
    <col min="15107" max="15107" width="5.140625" style="10" customWidth="1"/>
    <col min="15108" max="15108" width="4.85546875" style="10" customWidth="1"/>
    <col min="15109" max="15110" width="4.7109375" style="10" customWidth="1"/>
    <col min="15111" max="15111" width="5" style="10" customWidth="1"/>
    <col min="15112" max="15112" width="6.28515625" style="10" customWidth="1"/>
    <col min="15113" max="15114" width="4.5703125" style="10" customWidth="1"/>
    <col min="15115" max="15115" width="5.85546875" style="10" customWidth="1"/>
    <col min="15116" max="15131" width="4.42578125" style="10" customWidth="1"/>
    <col min="15132" max="15133" width="8.42578125" style="10" customWidth="1"/>
    <col min="15134" max="15358" width="9.140625" style="10"/>
    <col min="15359" max="15359" width="4.7109375" style="10" customWidth="1"/>
    <col min="15360" max="15360" width="22.140625" style="10" customWidth="1"/>
    <col min="15361" max="15361" width="4.85546875" style="10" customWidth="1"/>
    <col min="15362" max="15362" width="5" style="10" customWidth="1"/>
    <col min="15363" max="15363" width="5.140625" style="10" customWidth="1"/>
    <col min="15364" max="15364" width="4.85546875" style="10" customWidth="1"/>
    <col min="15365" max="15366" width="4.7109375" style="10" customWidth="1"/>
    <col min="15367" max="15367" width="5" style="10" customWidth="1"/>
    <col min="15368" max="15368" width="6.28515625" style="10" customWidth="1"/>
    <col min="15369" max="15370" width="4.5703125" style="10" customWidth="1"/>
    <col min="15371" max="15371" width="5.85546875" style="10" customWidth="1"/>
    <col min="15372" max="15387" width="4.42578125" style="10" customWidth="1"/>
    <col min="15388" max="15389" width="8.42578125" style="10" customWidth="1"/>
    <col min="15390" max="15614" width="9.140625" style="10"/>
    <col min="15615" max="15615" width="4.7109375" style="10" customWidth="1"/>
    <col min="15616" max="15616" width="22.140625" style="10" customWidth="1"/>
    <col min="15617" max="15617" width="4.85546875" style="10" customWidth="1"/>
    <col min="15618" max="15618" width="5" style="10" customWidth="1"/>
    <col min="15619" max="15619" width="5.140625" style="10" customWidth="1"/>
    <col min="15620" max="15620" width="4.85546875" style="10" customWidth="1"/>
    <col min="15621" max="15622" width="4.7109375" style="10" customWidth="1"/>
    <col min="15623" max="15623" width="5" style="10" customWidth="1"/>
    <col min="15624" max="15624" width="6.28515625" style="10" customWidth="1"/>
    <col min="15625" max="15626" width="4.5703125" style="10" customWidth="1"/>
    <col min="15627" max="15627" width="5.85546875" style="10" customWidth="1"/>
    <col min="15628" max="15643" width="4.42578125" style="10" customWidth="1"/>
    <col min="15644" max="15645" width="8.42578125" style="10" customWidth="1"/>
    <col min="15646" max="15870" width="9.140625" style="10"/>
    <col min="15871" max="15871" width="4.7109375" style="10" customWidth="1"/>
    <col min="15872" max="15872" width="22.140625" style="10" customWidth="1"/>
    <col min="15873" max="15873" width="4.85546875" style="10" customWidth="1"/>
    <col min="15874" max="15874" width="5" style="10" customWidth="1"/>
    <col min="15875" max="15875" width="5.140625" style="10" customWidth="1"/>
    <col min="15876" max="15876" width="4.85546875" style="10" customWidth="1"/>
    <col min="15877" max="15878" width="4.7109375" style="10" customWidth="1"/>
    <col min="15879" max="15879" width="5" style="10" customWidth="1"/>
    <col min="15880" max="15880" width="6.28515625" style="10" customWidth="1"/>
    <col min="15881" max="15882" width="4.5703125" style="10" customWidth="1"/>
    <col min="15883" max="15883" width="5.85546875" style="10" customWidth="1"/>
    <col min="15884" max="15899" width="4.42578125" style="10" customWidth="1"/>
    <col min="15900" max="15901" width="8.42578125" style="10" customWidth="1"/>
    <col min="15902" max="16126" width="9.140625" style="10"/>
    <col min="16127" max="16127" width="4.7109375" style="10" customWidth="1"/>
    <col min="16128" max="16128" width="22.140625" style="10" customWidth="1"/>
    <col min="16129" max="16129" width="4.85546875" style="10" customWidth="1"/>
    <col min="16130" max="16130" width="5" style="10" customWidth="1"/>
    <col min="16131" max="16131" width="5.140625" style="10" customWidth="1"/>
    <col min="16132" max="16132" width="4.85546875" style="10" customWidth="1"/>
    <col min="16133" max="16134" width="4.7109375" style="10" customWidth="1"/>
    <col min="16135" max="16135" width="5" style="10" customWidth="1"/>
    <col min="16136" max="16136" width="6.28515625" style="10" customWidth="1"/>
    <col min="16137" max="16138" width="4.5703125" style="10" customWidth="1"/>
    <col min="16139" max="16139" width="5.85546875" style="10" customWidth="1"/>
    <col min="16140" max="16155" width="4.42578125" style="10" customWidth="1"/>
    <col min="16156" max="16157" width="8.42578125" style="10" customWidth="1"/>
    <col min="16158" max="16384" width="9.140625" style="10"/>
  </cols>
  <sheetData>
    <row r="1" spans="1:35" ht="18.75" x14ac:dyDescent="0.3">
      <c r="A1" s="195" t="s">
        <v>89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</row>
    <row r="2" spans="1:35" ht="18.75" x14ac:dyDescent="0.3">
      <c r="A2" s="195" t="s">
        <v>110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</row>
    <row r="4" spans="1:35" x14ac:dyDescent="0.25">
      <c r="B4" s="11" t="s">
        <v>86</v>
      </c>
      <c r="C4" s="11"/>
      <c r="AG4" s="196" t="s">
        <v>0</v>
      </c>
      <c r="AH4" s="196"/>
      <c r="AI4" s="196"/>
    </row>
    <row r="5" spans="1:35" x14ac:dyDescent="0.25">
      <c r="B5" s="10" t="s">
        <v>1</v>
      </c>
      <c r="C5" s="10">
        <f>COUNTIF(AE9:AE21,"2")+COUNTIF(AE9:AE21,"3")+COUNTIF(AE9:AE21,"4")+COUNTIF(AE9:AE21,"5")</f>
        <v>10</v>
      </c>
      <c r="AG5" s="196"/>
      <c r="AH5" s="196"/>
      <c r="AI5" s="196"/>
    </row>
    <row r="6" spans="1:35" ht="15.75" thickBot="1" x14ac:dyDescent="0.3">
      <c r="AG6" s="196"/>
      <c r="AH6" s="196"/>
      <c r="AI6" s="196"/>
    </row>
    <row r="7" spans="1:35" x14ac:dyDescent="0.25">
      <c r="A7" s="13"/>
      <c r="B7" s="13"/>
      <c r="C7" s="190" t="s">
        <v>2</v>
      </c>
      <c r="D7" s="191"/>
      <c r="E7" s="191"/>
      <c r="F7" s="191"/>
      <c r="G7" s="192"/>
      <c r="H7" s="190" t="s">
        <v>3</v>
      </c>
      <c r="I7" s="191"/>
      <c r="J7" s="191"/>
      <c r="K7" s="191"/>
      <c r="L7" s="191"/>
      <c r="M7" s="191"/>
      <c r="N7" s="191"/>
      <c r="O7" s="191"/>
      <c r="P7" s="191"/>
      <c r="Q7" s="197" t="s">
        <v>4</v>
      </c>
      <c r="R7" s="199" t="s">
        <v>5</v>
      </c>
      <c r="S7" s="199"/>
      <c r="T7" s="199"/>
      <c r="U7" s="199"/>
      <c r="V7" s="199"/>
      <c r="W7" s="197" t="s">
        <v>4</v>
      </c>
      <c r="X7" s="200" t="s">
        <v>6</v>
      </c>
      <c r="Y7" s="200"/>
      <c r="Z7" s="200"/>
      <c r="AA7" s="200"/>
      <c r="AB7" s="200"/>
      <c r="AC7" s="201"/>
      <c r="AD7" s="202" t="s">
        <v>7</v>
      </c>
      <c r="AE7" s="204" t="s">
        <v>8</v>
      </c>
      <c r="AG7" s="196"/>
      <c r="AH7" s="196"/>
      <c r="AI7" s="196"/>
    </row>
    <row r="8" spans="1:35" ht="15.75" thickBot="1" x14ac:dyDescent="0.3">
      <c r="A8" s="14" t="s">
        <v>9</v>
      </c>
      <c r="B8" s="14" t="s">
        <v>10</v>
      </c>
      <c r="C8" s="14">
        <v>1</v>
      </c>
      <c r="D8" s="14">
        <v>2</v>
      </c>
      <c r="E8" s="14">
        <v>3</v>
      </c>
      <c r="F8" s="14">
        <v>4</v>
      </c>
      <c r="G8" s="14">
        <v>5</v>
      </c>
      <c r="H8" s="15">
        <v>6</v>
      </c>
      <c r="I8" s="15">
        <v>7</v>
      </c>
      <c r="J8" s="15">
        <v>8</v>
      </c>
      <c r="K8" s="15">
        <v>9</v>
      </c>
      <c r="L8" s="15">
        <v>10</v>
      </c>
      <c r="M8" s="15">
        <v>11</v>
      </c>
      <c r="N8" s="15">
        <v>12</v>
      </c>
      <c r="O8" s="15">
        <v>13</v>
      </c>
      <c r="P8" s="70">
        <v>14</v>
      </c>
      <c r="Q8" s="198"/>
      <c r="R8" s="73">
        <v>15</v>
      </c>
      <c r="S8" s="14">
        <v>16</v>
      </c>
      <c r="T8" s="15">
        <v>17</v>
      </c>
      <c r="U8" s="15">
        <v>18</v>
      </c>
      <c r="V8" s="70">
        <v>19</v>
      </c>
      <c r="W8" s="198"/>
      <c r="X8" s="73">
        <v>20</v>
      </c>
      <c r="Y8" s="15">
        <v>21</v>
      </c>
      <c r="Z8" s="15">
        <v>22</v>
      </c>
      <c r="AA8" s="15">
        <v>23</v>
      </c>
      <c r="AB8" s="15">
        <v>24</v>
      </c>
      <c r="AC8" s="15">
        <v>25</v>
      </c>
      <c r="AD8" s="203"/>
      <c r="AE8" s="205"/>
      <c r="AG8" s="196"/>
      <c r="AH8" s="196"/>
      <c r="AI8" s="196"/>
    </row>
    <row r="9" spans="1:35" ht="15.75" x14ac:dyDescent="0.25">
      <c r="A9" s="61">
        <v>1</v>
      </c>
      <c r="B9" s="80" t="s">
        <v>90</v>
      </c>
      <c r="C9" s="57">
        <v>1</v>
      </c>
      <c r="D9" s="57">
        <v>0</v>
      </c>
      <c r="E9" s="57">
        <v>1</v>
      </c>
      <c r="F9" s="57">
        <v>0</v>
      </c>
      <c r="G9" s="57" t="s">
        <v>12</v>
      </c>
      <c r="H9" s="57">
        <v>0</v>
      </c>
      <c r="I9" s="57">
        <v>1</v>
      </c>
      <c r="J9" s="57">
        <v>0</v>
      </c>
      <c r="K9" s="57" t="s">
        <v>12</v>
      </c>
      <c r="L9" s="57">
        <v>0</v>
      </c>
      <c r="M9" s="57">
        <v>0</v>
      </c>
      <c r="N9" s="57">
        <v>1</v>
      </c>
      <c r="O9" s="57">
        <v>1</v>
      </c>
      <c r="P9" s="81">
        <v>1</v>
      </c>
      <c r="Q9" s="82">
        <f>SUM(C9:P9)</f>
        <v>6</v>
      </c>
      <c r="R9" s="83">
        <v>1</v>
      </c>
      <c r="S9" s="58">
        <v>1</v>
      </c>
      <c r="T9" s="58">
        <v>0</v>
      </c>
      <c r="U9" s="58">
        <v>1</v>
      </c>
      <c r="V9" s="84">
        <v>0</v>
      </c>
      <c r="W9" s="82">
        <f>SUM(R9:V9)</f>
        <v>3</v>
      </c>
      <c r="X9" s="85"/>
      <c r="Y9" s="57"/>
      <c r="Z9" s="57"/>
      <c r="AA9" s="58"/>
      <c r="AB9" s="65"/>
      <c r="AC9" s="65"/>
      <c r="AD9" s="64">
        <f t="shared" ref="AD9:AD21" si="0">SUM(Q9,W9,X9:AC9)</f>
        <v>9</v>
      </c>
      <c r="AE9" s="64">
        <f t="shared" ref="AE9:AE18" si="1">IF(AND(AD9&gt;7,AD9&lt;15,W9&gt;1),3,IF(AND(AD9&gt;14,AD9&lt;22,W9&gt;1),4,IF(AND(AD9&gt;21,W9&gt;1),5,2)))</f>
        <v>3</v>
      </c>
      <c r="AG9" s="196"/>
      <c r="AH9" s="196"/>
      <c r="AI9" s="196"/>
    </row>
    <row r="10" spans="1:35" ht="15.75" x14ac:dyDescent="0.25">
      <c r="A10" s="61">
        <v>2</v>
      </c>
      <c r="B10" s="80" t="s">
        <v>91</v>
      </c>
      <c r="C10" s="59">
        <v>1</v>
      </c>
      <c r="D10" s="59">
        <v>1</v>
      </c>
      <c r="E10" s="59">
        <v>1</v>
      </c>
      <c r="F10" s="59">
        <v>1</v>
      </c>
      <c r="G10" s="59">
        <v>0</v>
      </c>
      <c r="H10" s="59">
        <v>1</v>
      </c>
      <c r="I10" s="59">
        <v>0</v>
      </c>
      <c r="J10" s="59">
        <v>1</v>
      </c>
      <c r="K10" s="59">
        <v>0</v>
      </c>
      <c r="L10" s="59">
        <v>1</v>
      </c>
      <c r="M10" s="59">
        <v>1</v>
      </c>
      <c r="N10" s="59">
        <v>1</v>
      </c>
      <c r="O10" s="59">
        <v>0</v>
      </c>
      <c r="P10" s="86">
        <v>1</v>
      </c>
      <c r="Q10" s="82">
        <v>10</v>
      </c>
      <c r="R10" s="87">
        <v>1</v>
      </c>
      <c r="S10" s="60">
        <v>1</v>
      </c>
      <c r="T10" s="60">
        <v>0</v>
      </c>
      <c r="U10" s="60">
        <v>1</v>
      </c>
      <c r="V10" s="88">
        <v>1</v>
      </c>
      <c r="W10" s="82">
        <f t="shared" ref="W10:W18" si="2">SUM(R10:V10)</f>
        <v>4</v>
      </c>
      <c r="X10" s="89"/>
      <c r="Y10" s="59"/>
      <c r="Z10" s="59"/>
      <c r="AA10" s="60">
        <v>0</v>
      </c>
      <c r="AB10" s="67"/>
      <c r="AC10" s="67"/>
      <c r="AD10" s="64">
        <f t="shared" si="0"/>
        <v>14</v>
      </c>
      <c r="AE10" s="64">
        <f t="shared" si="1"/>
        <v>3</v>
      </c>
      <c r="AG10" s="196"/>
      <c r="AH10" s="196"/>
      <c r="AI10" s="196"/>
    </row>
    <row r="11" spans="1:35" ht="15.75" x14ac:dyDescent="0.25">
      <c r="A11" s="61">
        <v>3</v>
      </c>
      <c r="B11" s="80" t="s">
        <v>92</v>
      </c>
      <c r="C11" s="57">
        <v>1</v>
      </c>
      <c r="D11" s="57">
        <v>0</v>
      </c>
      <c r="E11" s="57">
        <v>0</v>
      </c>
      <c r="F11" s="57" t="s">
        <v>12</v>
      </c>
      <c r="G11" s="57" t="s">
        <v>12</v>
      </c>
      <c r="H11" s="57">
        <v>0</v>
      </c>
      <c r="I11" s="57">
        <v>1</v>
      </c>
      <c r="J11" s="57">
        <v>1</v>
      </c>
      <c r="K11" s="57">
        <v>1</v>
      </c>
      <c r="L11" s="57">
        <v>1</v>
      </c>
      <c r="M11" s="57">
        <v>1</v>
      </c>
      <c r="N11" s="57">
        <v>1</v>
      </c>
      <c r="O11" s="57" t="s">
        <v>12</v>
      </c>
      <c r="P11" s="81">
        <v>1</v>
      </c>
      <c r="Q11" s="82">
        <f t="shared" ref="Q11:Q18" si="3">SUM(C11:P11)</f>
        <v>8</v>
      </c>
      <c r="R11" s="83" t="s">
        <v>12</v>
      </c>
      <c r="S11" s="58" t="s">
        <v>12</v>
      </c>
      <c r="T11" s="58" t="s">
        <v>12</v>
      </c>
      <c r="U11" s="58">
        <v>1</v>
      </c>
      <c r="V11" s="84">
        <v>1</v>
      </c>
      <c r="W11" s="82">
        <f t="shared" si="2"/>
        <v>2</v>
      </c>
      <c r="X11" s="85"/>
      <c r="Y11" s="57"/>
      <c r="Z11" s="57"/>
      <c r="AA11" s="58"/>
      <c r="AB11" s="65"/>
      <c r="AC11" s="65"/>
      <c r="AD11" s="64">
        <f t="shared" si="0"/>
        <v>10</v>
      </c>
      <c r="AE11" s="64">
        <f t="shared" si="1"/>
        <v>3</v>
      </c>
    </row>
    <row r="12" spans="1:35" ht="15.75" x14ac:dyDescent="0.25">
      <c r="A12" s="61">
        <v>4</v>
      </c>
      <c r="B12" s="80" t="s">
        <v>93</v>
      </c>
      <c r="C12" s="59">
        <v>1</v>
      </c>
      <c r="D12" s="59">
        <v>0</v>
      </c>
      <c r="E12" s="59">
        <v>1</v>
      </c>
      <c r="F12" s="59">
        <v>0</v>
      </c>
      <c r="G12" s="59" t="s">
        <v>12</v>
      </c>
      <c r="H12" s="59">
        <v>0</v>
      </c>
      <c r="I12" s="59">
        <v>1</v>
      </c>
      <c r="J12" s="59">
        <v>1</v>
      </c>
      <c r="K12" s="59" t="s">
        <v>12</v>
      </c>
      <c r="L12" s="59">
        <v>0</v>
      </c>
      <c r="M12" s="59">
        <v>1</v>
      </c>
      <c r="N12" s="59">
        <v>0</v>
      </c>
      <c r="O12" s="59">
        <v>0</v>
      </c>
      <c r="P12" s="86">
        <v>0</v>
      </c>
      <c r="Q12" s="82">
        <f t="shared" si="3"/>
        <v>5</v>
      </c>
      <c r="R12" s="87">
        <v>1</v>
      </c>
      <c r="S12" s="60" t="s">
        <v>12</v>
      </c>
      <c r="T12" s="60">
        <v>0</v>
      </c>
      <c r="U12" s="60">
        <v>1</v>
      </c>
      <c r="V12" s="88">
        <v>0</v>
      </c>
      <c r="W12" s="82">
        <f t="shared" si="2"/>
        <v>2</v>
      </c>
      <c r="X12" s="89"/>
      <c r="Y12" s="59"/>
      <c r="Z12" s="59"/>
      <c r="AA12" s="60"/>
      <c r="AB12" s="67"/>
      <c r="AC12" s="67"/>
      <c r="AD12" s="64">
        <f t="shared" si="0"/>
        <v>7</v>
      </c>
      <c r="AE12" s="180">
        <f t="shared" si="1"/>
        <v>2</v>
      </c>
    </row>
    <row r="13" spans="1:35" ht="15.75" x14ac:dyDescent="0.25">
      <c r="A13" s="61">
        <v>5</v>
      </c>
      <c r="B13" s="80" t="s">
        <v>94</v>
      </c>
      <c r="C13" s="59">
        <v>1</v>
      </c>
      <c r="D13" s="59">
        <v>1</v>
      </c>
      <c r="E13" s="59">
        <v>0</v>
      </c>
      <c r="F13" s="59">
        <v>0</v>
      </c>
      <c r="G13" s="59" t="s">
        <v>12</v>
      </c>
      <c r="H13" s="59">
        <v>0</v>
      </c>
      <c r="I13" s="59">
        <v>1</v>
      </c>
      <c r="J13" s="59">
        <v>0</v>
      </c>
      <c r="K13" s="59">
        <v>1</v>
      </c>
      <c r="L13" s="59" t="s">
        <v>12</v>
      </c>
      <c r="M13" s="59">
        <v>1</v>
      </c>
      <c r="N13" s="59">
        <v>1</v>
      </c>
      <c r="O13" s="59" t="s">
        <v>12</v>
      </c>
      <c r="P13" s="86">
        <v>1</v>
      </c>
      <c r="Q13" s="82">
        <v>7</v>
      </c>
      <c r="R13" s="87">
        <v>1</v>
      </c>
      <c r="S13" s="60" t="s">
        <v>12</v>
      </c>
      <c r="T13" s="60" t="s">
        <v>12</v>
      </c>
      <c r="U13" s="60">
        <v>1</v>
      </c>
      <c r="V13" s="88">
        <v>0</v>
      </c>
      <c r="W13" s="82">
        <f t="shared" si="2"/>
        <v>2</v>
      </c>
      <c r="X13" s="89"/>
      <c r="Y13" s="59"/>
      <c r="Z13" s="59"/>
      <c r="AA13" s="60"/>
      <c r="AB13" s="67"/>
      <c r="AC13" s="67"/>
      <c r="AD13" s="64">
        <f t="shared" si="0"/>
        <v>9</v>
      </c>
      <c r="AE13" s="64">
        <f t="shared" si="1"/>
        <v>3</v>
      </c>
    </row>
    <row r="14" spans="1:35" ht="15.75" x14ac:dyDescent="0.25">
      <c r="A14" s="61">
        <v>6</v>
      </c>
      <c r="B14" s="80" t="s">
        <v>95</v>
      </c>
      <c r="C14" s="59">
        <v>1</v>
      </c>
      <c r="D14" s="59">
        <v>1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 t="s">
        <v>12</v>
      </c>
      <c r="K14" s="59">
        <v>0</v>
      </c>
      <c r="L14" s="59" t="s">
        <v>12</v>
      </c>
      <c r="M14" s="59">
        <v>1</v>
      </c>
      <c r="N14" s="59">
        <v>0</v>
      </c>
      <c r="O14" s="59">
        <v>0</v>
      </c>
      <c r="P14" s="86">
        <v>0</v>
      </c>
      <c r="Q14" s="82">
        <f t="shared" si="3"/>
        <v>3</v>
      </c>
      <c r="R14" s="87">
        <v>1</v>
      </c>
      <c r="S14" s="60">
        <v>0</v>
      </c>
      <c r="T14" s="60">
        <v>0</v>
      </c>
      <c r="U14" s="60">
        <v>0</v>
      </c>
      <c r="V14" s="88">
        <v>0</v>
      </c>
      <c r="W14" s="82">
        <f t="shared" si="2"/>
        <v>1</v>
      </c>
      <c r="X14" s="89"/>
      <c r="Y14" s="59"/>
      <c r="Z14" s="59"/>
      <c r="AA14" s="60"/>
      <c r="AB14" s="65"/>
      <c r="AC14" s="65"/>
      <c r="AD14" s="64">
        <f t="shared" si="0"/>
        <v>4</v>
      </c>
      <c r="AE14" s="180">
        <f t="shared" si="1"/>
        <v>2</v>
      </c>
    </row>
    <row r="15" spans="1:35" ht="15.75" x14ac:dyDescent="0.25">
      <c r="A15" s="61">
        <v>7</v>
      </c>
      <c r="B15" s="80" t="s">
        <v>96</v>
      </c>
      <c r="C15" s="59">
        <v>1</v>
      </c>
      <c r="D15" s="59">
        <v>1</v>
      </c>
      <c r="E15" s="59">
        <v>0</v>
      </c>
      <c r="F15" s="59">
        <v>0</v>
      </c>
      <c r="G15" s="59">
        <v>0</v>
      </c>
      <c r="H15" s="59">
        <v>0</v>
      </c>
      <c r="I15" s="59">
        <v>1</v>
      </c>
      <c r="J15" s="59">
        <v>0</v>
      </c>
      <c r="K15" s="59">
        <v>1</v>
      </c>
      <c r="L15" s="59">
        <v>0</v>
      </c>
      <c r="M15" s="59">
        <v>0</v>
      </c>
      <c r="N15" s="59">
        <v>0</v>
      </c>
      <c r="O15" s="59">
        <v>0</v>
      </c>
      <c r="P15" s="86">
        <v>0</v>
      </c>
      <c r="Q15" s="82">
        <f t="shared" si="3"/>
        <v>4</v>
      </c>
      <c r="R15" s="87">
        <v>0</v>
      </c>
      <c r="S15" s="60">
        <v>0</v>
      </c>
      <c r="T15" s="60">
        <v>0</v>
      </c>
      <c r="U15" s="60">
        <v>0</v>
      </c>
      <c r="V15" s="88">
        <v>1</v>
      </c>
      <c r="W15" s="82">
        <f t="shared" si="2"/>
        <v>1</v>
      </c>
      <c r="X15" s="89"/>
      <c r="Y15" s="59"/>
      <c r="Z15" s="59"/>
      <c r="AA15" s="60"/>
      <c r="AB15" s="65"/>
      <c r="AC15" s="65"/>
      <c r="AD15" s="64">
        <f t="shared" si="0"/>
        <v>5</v>
      </c>
      <c r="AE15" s="180">
        <f t="shared" si="1"/>
        <v>2</v>
      </c>
    </row>
    <row r="16" spans="1:35" ht="15.75" x14ac:dyDescent="0.25">
      <c r="A16" s="61">
        <v>8</v>
      </c>
      <c r="B16" s="80" t="s">
        <v>97</v>
      </c>
      <c r="C16" s="57">
        <v>1</v>
      </c>
      <c r="D16" s="57">
        <v>0</v>
      </c>
      <c r="E16" s="57">
        <v>1</v>
      </c>
      <c r="F16" s="57">
        <v>0</v>
      </c>
      <c r="G16" s="57">
        <v>0</v>
      </c>
      <c r="H16" s="57">
        <v>0</v>
      </c>
      <c r="I16" s="57">
        <v>0</v>
      </c>
      <c r="J16" s="57" t="s">
        <v>12</v>
      </c>
      <c r="K16" s="57" t="s">
        <v>12</v>
      </c>
      <c r="L16" s="57" t="s">
        <v>12</v>
      </c>
      <c r="M16" s="57">
        <v>1</v>
      </c>
      <c r="N16" s="57" t="s">
        <v>12</v>
      </c>
      <c r="O16" s="57">
        <v>0</v>
      </c>
      <c r="P16" s="81">
        <v>0</v>
      </c>
      <c r="Q16" s="82">
        <f t="shared" si="3"/>
        <v>3</v>
      </c>
      <c r="R16" s="83" t="s">
        <v>12</v>
      </c>
      <c r="S16" s="58" t="s">
        <v>12</v>
      </c>
      <c r="T16" s="58" t="s">
        <v>12</v>
      </c>
      <c r="U16" s="58">
        <v>1</v>
      </c>
      <c r="V16" s="84" t="s">
        <v>12</v>
      </c>
      <c r="W16" s="82">
        <f t="shared" si="2"/>
        <v>1</v>
      </c>
      <c r="X16" s="85"/>
      <c r="Y16" s="57"/>
      <c r="Z16" s="57"/>
      <c r="AA16" s="58"/>
      <c r="AB16" s="65"/>
      <c r="AC16" s="65"/>
      <c r="AD16" s="64">
        <f t="shared" si="0"/>
        <v>4</v>
      </c>
      <c r="AE16" s="64">
        <f t="shared" si="1"/>
        <v>2</v>
      </c>
    </row>
    <row r="17" spans="1:31" ht="15.75" x14ac:dyDescent="0.25">
      <c r="A17" s="61">
        <v>9</v>
      </c>
      <c r="B17" s="80" t="s">
        <v>98</v>
      </c>
      <c r="C17" s="57">
        <v>1</v>
      </c>
      <c r="D17" s="57">
        <v>1</v>
      </c>
      <c r="E17" s="57">
        <v>1</v>
      </c>
      <c r="F17" s="57">
        <v>1</v>
      </c>
      <c r="G17" s="57" t="s">
        <v>12</v>
      </c>
      <c r="H17" s="57">
        <v>0</v>
      </c>
      <c r="I17" s="57">
        <v>1</v>
      </c>
      <c r="J17" s="57">
        <v>1</v>
      </c>
      <c r="K17" s="57" t="s">
        <v>12</v>
      </c>
      <c r="L17" s="57">
        <v>0</v>
      </c>
      <c r="M17" s="57">
        <v>0</v>
      </c>
      <c r="N17" s="57">
        <v>1</v>
      </c>
      <c r="O17" s="57">
        <v>0</v>
      </c>
      <c r="P17" s="81">
        <v>1</v>
      </c>
      <c r="Q17" s="82">
        <f t="shared" si="3"/>
        <v>8</v>
      </c>
      <c r="R17" s="83" t="s">
        <v>12</v>
      </c>
      <c r="S17" s="58">
        <v>1</v>
      </c>
      <c r="T17" s="58">
        <v>0</v>
      </c>
      <c r="U17" s="58">
        <v>1</v>
      </c>
      <c r="V17" s="84">
        <v>1</v>
      </c>
      <c r="W17" s="82">
        <f t="shared" si="2"/>
        <v>3</v>
      </c>
      <c r="X17" s="85"/>
      <c r="Y17" s="57"/>
      <c r="Z17" s="57"/>
      <c r="AA17" s="58"/>
      <c r="AB17" s="67"/>
      <c r="AC17" s="67"/>
      <c r="AD17" s="64">
        <f t="shared" si="0"/>
        <v>11</v>
      </c>
      <c r="AE17" s="64">
        <f t="shared" si="1"/>
        <v>3</v>
      </c>
    </row>
    <row r="18" spans="1:31" ht="15.75" x14ac:dyDescent="0.25">
      <c r="A18" s="61">
        <v>10</v>
      </c>
      <c r="B18" s="80" t="s">
        <v>99</v>
      </c>
      <c r="C18" s="59">
        <v>1</v>
      </c>
      <c r="D18" s="59">
        <v>1</v>
      </c>
      <c r="E18" s="59">
        <v>0</v>
      </c>
      <c r="F18" s="59">
        <v>0</v>
      </c>
      <c r="G18" s="59" t="s">
        <v>12</v>
      </c>
      <c r="H18" s="59">
        <v>0</v>
      </c>
      <c r="I18" s="59">
        <v>1</v>
      </c>
      <c r="J18" s="59">
        <v>1</v>
      </c>
      <c r="K18" s="59" t="s">
        <v>12</v>
      </c>
      <c r="L18" s="59" t="s">
        <v>12</v>
      </c>
      <c r="M18" s="59">
        <v>0</v>
      </c>
      <c r="N18" s="59">
        <v>1</v>
      </c>
      <c r="O18" s="59">
        <v>0</v>
      </c>
      <c r="P18" s="86">
        <v>1</v>
      </c>
      <c r="Q18" s="82">
        <f t="shared" si="3"/>
        <v>6</v>
      </c>
      <c r="R18" s="87" t="s">
        <v>12</v>
      </c>
      <c r="S18" s="60" t="s">
        <v>12</v>
      </c>
      <c r="T18" s="60" t="s">
        <v>12</v>
      </c>
      <c r="U18" s="60">
        <v>1</v>
      </c>
      <c r="V18" s="88">
        <v>1</v>
      </c>
      <c r="W18" s="82">
        <f t="shared" si="2"/>
        <v>2</v>
      </c>
      <c r="X18" s="89"/>
      <c r="Y18" s="59"/>
      <c r="Z18" s="59"/>
      <c r="AA18" s="60"/>
      <c r="AB18" s="67"/>
      <c r="AC18" s="67"/>
      <c r="AD18" s="64">
        <f t="shared" si="0"/>
        <v>8</v>
      </c>
      <c r="AE18" s="64">
        <f t="shared" si="1"/>
        <v>3</v>
      </c>
    </row>
    <row r="19" spans="1:31" ht="15.75" x14ac:dyDescent="0.25">
      <c r="A19" s="61">
        <v>11</v>
      </c>
      <c r="B19" s="62" t="s">
        <v>102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9"/>
      <c r="Q19" s="75">
        <f t="shared" ref="Q19:Q21" si="4">SUM(C19:P19)</f>
        <v>0</v>
      </c>
      <c r="R19" s="72"/>
      <c r="S19" s="67"/>
      <c r="T19" s="67"/>
      <c r="U19" s="67"/>
      <c r="V19" s="77"/>
      <c r="W19" s="75">
        <f t="shared" ref="W19:W21" si="5">SUM(R19:V19)</f>
        <v>0</v>
      </c>
      <c r="X19" s="79"/>
      <c r="Y19" s="66"/>
      <c r="Z19" s="66"/>
      <c r="AA19" s="67"/>
      <c r="AB19" s="67"/>
      <c r="AC19" s="67"/>
      <c r="AD19" s="64">
        <f t="shared" si="0"/>
        <v>0</v>
      </c>
      <c r="AE19" s="64" t="s">
        <v>12</v>
      </c>
    </row>
    <row r="20" spans="1:31" ht="15.75" x14ac:dyDescent="0.25">
      <c r="A20" s="61">
        <v>12</v>
      </c>
      <c r="B20" s="62" t="s">
        <v>100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8"/>
      <c r="Q20" s="75">
        <f t="shared" si="4"/>
        <v>0</v>
      </c>
      <c r="R20" s="71"/>
      <c r="S20" s="65"/>
      <c r="T20" s="65"/>
      <c r="U20" s="65"/>
      <c r="V20" s="76"/>
      <c r="W20" s="75">
        <f t="shared" si="5"/>
        <v>0</v>
      </c>
      <c r="X20" s="78"/>
      <c r="Y20" s="63"/>
      <c r="Z20" s="63"/>
      <c r="AA20" s="65"/>
      <c r="AB20" s="65"/>
      <c r="AC20" s="65"/>
      <c r="AD20" s="64">
        <f t="shared" si="0"/>
        <v>0</v>
      </c>
      <c r="AE20" s="64" t="s">
        <v>12</v>
      </c>
    </row>
    <row r="21" spans="1:31" ht="15.75" x14ac:dyDescent="0.25">
      <c r="A21" s="61">
        <v>13</v>
      </c>
      <c r="B21" s="80" t="s">
        <v>101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9"/>
      <c r="Q21" s="75">
        <f t="shared" si="4"/>
        <v>0</v>
      </c>
      <c r="R21" s="72"/>
      <c r="S21" s="67"/>
      <c r="T21" s="67"/>
      <c r="U21" s="67"/>
      <c r="V21" s="77"/>
      <c r="W21" s="75">
        <f t="shared" si="5"/>
        <v>0</v>
      </c>
      <c r="X21" s="79"/>
      <c r="Y21" s="66"/>
      <c r="Z21" s="66"/>
      <c r="AA21" s="67"/>
      <c r="AB21" s="67"/>
      <c r="AC21" s="67"/>
      <c r="AD21" s="64">
        <f t="shared" si="0"/>
        <v>0</v>
      </c>
      <c r="AE21" s="64" t="s">
        <v>12</v>
      </c>
    </row>
    <row r="22" spans="1:31" x14ac:dyDescent="0.25">
      <c r="A22" s="13"/>
      <c r="B22" s="52" t="s">
        <v>13</v>
      </c>
      <c r="C22" s="53">
        <f t="shared" ref="C22:P22" si="6">SUM(C9:C21)</f>
        <v>10</v>
      </c>
      <c r="D22" s="53">
        <f t="shared" si="6"/>
        <v>6</v>
      </c>
      <c r="E22" s="53">
        <f t="shared" si="6"/>
        <v>5</v>
      </c>
      <c r="F22" s="53">
        <f t="shared" si="6"/>
        <v>2</v>
      </c>
      <c r="G22" s="53">
        <f t="shared" si="6"/>
        <v>0</v>
      </c>
      <c r="H22" s="53">
        <f t="shared" si="6"/>
        <v>1</v>
      </c>
      <c r="I22" s="53">
        <f t="shared" si="6"/>
        <v>7</v>
      </c>
      <c r="J22" s="53">
        <f t="shared" si="6"/>
        <v>5</v>
      </c>
      <c r="K22" s="53">
        <f t="shared" si="6"/>
        <v>3</v>
      </c>
      <c r="L22" s="53">
        <f t="shared" si="6"/>
        <v>2</v>
      </c>
      <c r="M22" s="53">
        <f t="shared" si="6"/>
        <v>6</v>
      </c>
      <c r="N22" s="53">
        <f t="shared" si="6"/>
        <v>6</v>
      </c>
      <c r="O22" s="53">
        <f t="shared" si="6"/>
        <v>1</v>
      </c>
      <c r="P22" s="54">
        <f t="shared" si="6"/>
        <v>6</v>
      </c>
      <c r="Q22" s="55"/>
      <c r="R22" s="56">
        <f>SUM(R9:R21)</f>
        <v>5</v>
      </c>
      <c r="S22" s="53">
        <f>SUM(S9:S21)</f>
        <v>3</v>
      </c>
      <c r="T22" s="53">
        <f>SUM(T9:T21)</f>
        <v>0</v>
      </c>
      <c r="U22" s="53">
        <f>SUM(U9:U21)</f>
        <v>8</v>
      </c>
      <c r="V22" s="54">
        <f>SUM(V9:V21)</f>
        <v>5</v>
      </c>
      <c r="W22" s="55"/>
      <c r="X22" s="56">
        <f t="shared" ref="X22:AC22" si="7">COUNTIF(X9:X21,"2")</f>
        <v>0</v>
      </c>
      <c r="Y22" s="56">
        <f t="shared" si="7"/>
        <v>0</v>
      </c>
      <c r="Z22" s="56">
        <f t="shared" si="7"/>
        <v>0</v>
      </c>
      <c r="AA22" s="56">
        <f t="shared" si="7"/>
        <v>0</v>
      </c>
      <c r="AB22" s="56">
        <f t="shared" si="7"/>
        <v>0</v>
      </c>
      <c r="AC22" s="56">
        <f t="shared" si="7"/>
        <v>0</v>
      </c>
      <c r="AD22" s="182">
        <f>AVERAGE(AD9:AD21)</f>
        <v>6.2307692307692308</v>
      </c>
      <c r="AE22" s="182">
        <f>AVERAGE(AE9:AE21)</f>
        <v>2.6</v>
      </c>
    </row>
    <row r="23" spans="1:31" ht="15.75" thickBot="1" x14ac:dyDescent="0.3">
      <c r="A23" s="41"/>
      <c r="B23" s="38" t="s">
        <v>14</v>
      </c>
      <c r="C23" s="42">
        <f t="shared" ref="C23:P23" si="8">C22/$C$5</f>
        <v>1</v>
      </c>
      <c r="D23" s="42">
        <f t="shared" si="8"/>
        <v>0.6</v>
      </c>
      <c r="E23" s="42">
        <f t="shared" si="8"/>
        <v>0.5</v>
      </c>
      <c r="F23" s="42">
        <f t="shared" si="8"/>
        <v>0.2</v>
      </c>
      <c r="G23" s="42">
        <f t="shared" si="8"/>
        <v>0</v>
      </c>
      <c r="H23" s="42">
        <f t="shared" si="8"/>
        <v>0.1</v>
      </c>
      <c r="I23" s="42">
        <f t="shared" si="8"/>
        <v>0.7</v>
      </c>
      <c r="J23" s="42">
        <f t="shared" si="8"/>
        <v>0.5</v>
      </c>
      <c r="K23" s="42">
        <f t="shared" si="8"/>
        <v>0.3</v>
      </c>
      <c r="L23" s="42">
        <f t="shared" si="8"/>
        <v>0.2</v>
      </c>
      <c r="M23" s="42">
        <f t="shared" si="8"/>
        <v>0.6</v>
      </c>
      <c r="N23" s="42">
        <f t="shared" si="8"/>
        <v>0.6</v>
      </c>
      <c r="O23" s="42">
        <f t="shared" si="8"/>
        <v>0.1</v>
      </c>
      <c r="P23" s="43">
        <f t="shared" si="8"/>
        <v>0.6</v>
      </c>
      <c r="Q23" s="44"/>
      <c r="R23" s="45">
        <f>R22/$C$5</f>
        <v>0.5</v>
      </c>
      <c r="S23" s="42">
        <f>S22/$C$5</f>
        <v>0.3</v>
      </c>
      <c r="T23" s="42">
        <f>T22/$C$5</f>
        <v>0</v>
      </c>
      <c r="U23" s="42">
        <f>U22/$C$5</f>
        <v>0.8</v>
      </c>
      <c r="V23" s="43">
        <f>V22/$C$5</f>
        <v>0.5</v>
      </c>
      <c r="W23" s="44"/>
      <c r="X23" s="45">
        <f t="shared" ref="X23:AC23" si="9">X22/$C$5</f>
        <v>0</v>
      </c>
      <c r="Y23" s="42">
        <f t="shared" si="9"/>
        <v>0</v>
      </c>
      <c r="Z23" s="42">
        <f t="shared" si="9"/>
        <v>0</v>
      </c>
      <c r="AA23" s="42">
        <f t="shared" si="9"/>
        <v>0</v>
      </c>
      <c r="AB23" s="45">
        <f t="shared" si="9"/>
        <v>0</v>
      </c>
      <c r="AC23" s="42">
        <f t="shared" si="9"/>
        <v>0</v>
      </c>
      <c r="AD23" s="183"/>
      <c r="AE23" s="183"/>
    </row>
    <row r="24" spans="1:31" x14ac:dyDescent="0.25">
      <c r="A24" s="41"/>
    </row>
    <row r="25" spans="1:31" x14ac:dyDescent="0.25">
      <c r="AD25" s="10"/>
      <c r="AE25" s="10"/>
    </row>
    <row r="26" spans="1:31" ht="15" customHeight="1" x14ac:dyDescent="0.25">
      <c r="A26" s="184" t="s">
        <v>15</v>
      </c>
      <c r="B26" s="185"/>
      <c r="C26" s="186"/>
      <c r="D26" s="35" t="s">
        <v>16</v>
      </c>
      <c r="E26" s="35">
        <f>COUNTIF(AE9:AE21,"2")</f>
        <v>4</v>
      </c>
      <c r="F26" s="42">
        <f>E26/C5</f>
        <v>0.4</v>
      </c>
      <c r="AD26" s="10"/>
      <c r="AE26" s="10"/>
    </row>
    <row r="27" spans="1:31" x14ac:dyDescent="0.25">
      <c r="A27" s="187"/>
      <c r="B27" s="188"/>
      <c r="C27" s="189"/>
      <c r="D27" s="35" t="s">
        <v>17</v>
      </c>
      <c r="E27" s="35">
        <f>COUNTIF(AE9:AE21,"3")</f>
        <v>6</v>
      </c>
      <c r="F27" s="42">
        <f>E27/C5</f>
        <v>0.6</v>
      </c>
      <c r="I27" s="190" t="s">
        <v>18</v>
      </c>
      <c r="J27" s="191"/>
      <c r="K27" s="191"/>
      <c r="L27" s="192"/>
      <c r="M27" s="193">
        <f>SUM(E28:E29)/C5</f>
        <v>0</v>
      </c>
      <c r="N27" s="194"/>
      <c r="AD27" s="10"/>
      <c r="AE27" s="10"/>
    </row>
    <row r="28" spans="1:31" x14ac:dyDescent="0.25">
      <c r="A28" s="187"/>
      <c r="B28" s="188"/>
      <c r="C28" s="189"/>
      <c r="D28" s="35" t="s">
        <v>19</v>
      </c>
      <c r="E28" s="35">
        <f>COUNTIF(AE9:AE21,"4")</f>
        <v>0</v>
      </c>
      <c r="F28" s="42">
        <f>E28/C5</f>
        <v>0</v>
      </c>
      <c r="I28" s="190" t="s">
        <v>20</v>
      </c>
      <c r="J28" s="191"/>
      <c r="K28" s="191"/>
      <c r="L28" s="192"/>
      <c r="M28" s="193">
        <f>SUM(E27:E29)/C5</f>
        <v>0.6</v>
      </c>
      <c r="N28" s="194"/>
      <c r="AD28" s="10"/>
      <c r="AE28" s="10"/>
    </row>
    <row r="29" spans="1:31" x14ac:dyDescent="0.25">
      <c r="A29" s="187"/>
      <c r="B29" s="188"/>
      <c r="C29" s="189"/>
      <c r="D29" s="35" t="s">
        <v>21</v>
      </c>
      <c r="E29" s="35">
        <f>COUNTIF(AE9:AE21,"5")</f>
        <v>0</v>
      </c>
      <c r="F29" s="42">
        <f>E29/C5</f>
        <v>0</v>
      </c>
      <c r="AD29" s="10"/>
      <c r="AE29" s="10"/>
    </row>
    <row r="30" spans="1:31" x14ac:dyDescent="0.25">
      <c r="B30" s="10" t="s">
        <v>103</v>
      </c>
      <c r="AD30" s="10"/>
      <c r="AE30" s="10"/>
    </row>
    <row r="31" spans="1:31" x14ac:dyDescent="0.25">
      <c r="B31" s="12"/>
    </row>
    <row r="33" spans="2:2" x14ac:dyDescent="0.25">
      <c r="B33" s="13"/>
    </row>
    <row r="34" spans="2:2" x14ac:dyDescent="0.25">
      <c r="B34" s="13"/>
    </row>
  </sheetData>
  <mergeCells count="18">
    <mergeCell ref="AD22:AD23"/>
    <mergeCell ref="AE22:AE23"/>
    <mergeCell ref="A26:C29"/>
    <mergeCell ref="I27:L27"/>
    <mergeCell ref="M27:N27"/>
    <mergeCell ref="I28:L28"/>
    <mergeCell ref="M28:N28"/>
    <mergeCell ref="A1:AE1"/>
    <mergeCell ref="A2:AE2"/>
    <mergeCell ref="AG4:AI10"/>
    <mergeCell ref="C7:G7"/>
    <mergeCell ref="H7:P7"/>
    <mergeCell ref="Q7:Q8"/>
    <mergeCell ref="R7:V7"/>
    <mergeCell ref="W7:W8"/>
    <mergeCell ref="X7:AC7"/>
    <mergeCell ref="AD7:AD8"/>
    <mergeCell ref="AE7:AE8"/>
  </mergeCells>
  <pageMargins left="0.25" right="0.25" top="0.75" bottom="0.75" header="0.3" footer="0.3"/>
  <pageSetup paperSize="9" scale="8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41"/>
  <sheetViews>
    <sheetView topLeftCell="A19" zoomScale="85" zoomScaleNormal="85" workbookViewId="0">
      <selection activeCell="G24" sqref="G24:G29"/>
    </sheetView>
  </sheetViews>
  <sheetFormatPr defaultColWidth="18.42578125" defaultRowHeight="18.75" x14ac:dyDescent="0.25"/>
  <cols>
    <col min="1" max="1" width="7" style="1" customWidth="1"/>
    <col min="2" max="2" width="11.140625" style="1" customWidth="1"/>
    <col min="3" max="3" width="8.28515625" style="1" bestFit="1" customWidth="1"/>
    <col min="4" max="4" width="8.85546875" style="1" customWidth="1"/>
    <col min="5" max="5" width="68.28515625" style="1" customWidth="1"/>
    <col min="6" max="6" width="45.7109375" style="1" customWidth="1"/>
    <col min="7" max="7" width="19.7109375" style="1" customWidth="1"/>
    <col min="8" max="254" width="18.42578125" style="1"/>
    <col min="255" max="255" width="7" style="1" customWidth="1"/>
    <col min="256" max="256" width="11.140625" style="1" customWidth="1"/>
    <col min="257" max="257" width="8.28515625" style="1" bestFit="1" customWidth="1"/>
    <col min="258" max="258" width="8.85546875" style="1" customWidth="1"/>
    <col min="259" max="259" width="68.28515625" style="1" customWidth="1"/>
    <col min="260" max="260" width="45.7109375" style="1" customWidth="1"/>
    <col min="261" max="261" width="19.7109375" style="1" customWidth="1"/>
    <col min="262" max="510" width="18.42578125" style="1"/>
    <col min="511" max="511" width="7" style="1" customWidth="1"/>
    <col min="512" max="512" width="11.140625" style="1" customWidth="1"/>
    <col min="513" max="513" width="8.28515625" style="1" bestFit="1" customWidth="1"/>
    <col min="514" max="514" width="8.85546875" style="1" customWidth="1"/>
    <col min="515" max="515" width="68.28515625" style="1" customWidth="1"/>
    <col min="516" max="516" width="45.7109375" style="1" customWidth="1"/>
    <col min="517" max="517" width="19.7109375" style="1" customWidth="1"/>
    <col min="518" max="766" width="18.42578125" style="1"/>
    <col min="767" max="767" width="7" style="1" customWidth="1"/>
    <col min="768" max="768" width="11.140625" style="1" customWidth="1"/>
    <col min="769" max="769" width="8.28515625" style="1" bestFit="1" customWidth="1"/>
    <col min="770" max="770" width="8.85546875" style="1" customWidth="1"/>
    <col min="771" max="771" width="68.28515625" style="1" customWidth="1"/>
    <col min="772" max="772" width="45.7109375" style="1" customWidth="1"/>
    <col min="773" max="773" width="19.7109375" style="1" customWidth="1"/>
    <col min="774" max="1022" width="18.42578125" style="1"/>
    <col min="1023" max="1023" width="7" style="1" customWidth="1"/>
    <col min="1024" max="1024" width="11.140625" style="1" customWidth="1"/>
    <col min="1025" max="1025" width="8.28515625" style="1" bestFit="1" customWidth="1"/>
    <col min="1026" max="1026" width="8.85546875" style="1" customWidth="1"/>
    <col min="1027" max="1027" width="68.28515625" style="1" customWidth="1"/>
    <col min="1028" max="1028" width="45.7109375" style="1" customWidth="1"/>
    <col min="1029" max="1029" width="19.7109375" style="1" customWidth="1"/>
    <col min="1030" max="1278" width="18.42578125" style="1"/>
    <col min="1279" max="1279" width="7" style="1" customWidth="1"/>
    <col min="1280" max="1280" width="11.140625" style="1" customWidth="1"/>
    <col min="1281" max="1281" width="8.28515625" style="1" bestFit="1" customWidth="1"/>
    <col min="1282" max="1282" width="8.85546875" style="1" customWidth="1"/>
    <col min="1283" max="1283" width="68.28515625" style="1" customWidth="1"/>
    <col min="1284" max="1284" width="45.7109375" style="1" customWidth="1"/>
    <col min="1285" max="1285" width="19.7109375" style="1" customWidth="1"/>
    <col min="1286" max="1534" width="18.42578125" style="1"/>
    <col min="1535" max="1535" width="7" style="1" customWidth="1"/>
    <col min="1536" max="1536" width="11.140625" style="1" customWidth="1"/>
    <col min="1537" max="1537" width="8.28515625" style="1" bestFit="1" customWidth="1"/>
    <col min="1538" max="1538" width="8.85546875" style="1" customWidth="1"/>
    <col min="1539" max="1539" width="68.28515625" style="1" customWidth="1"/>
    <col min="1540" max="1540" width="45.7109375" style="1" customWidth="1"/>
    <col min="1541" max="1541" width="19.7109375" style="1" customWidth="1"/>
    <col min="1542" max="1790" width="18.42578125" style="1"/>
    <col min="1791" max="1791" width="7" style="1" customWidth="1"/>
    <col min="1792" max="1792" width="11.140625" style="1" customWidth="1"/>
    <col min="1793" max="1793" width="8.28515625" style="1" bestFit="1" customWidth="1"/>
    <col min="1794" max="1794" width="8.85546875" style="1" customWidth="1"/>
    <col min="1795" max="1795" width="68.28515625" style="1" customWidth="1"/>
    <col min="1796" max="1796" width="45.7109375" style="1" customWidth="1"/>
    <col min="1797" max="1797" width="19.7109375" style="1" customWidth="1"/>
    <col min="1798" max="2046" width="18.42578125" style="1"/>
    <col min="2047" max="2047" width="7" style="1" customWidth="1"/>
    <col min="2048" max="2048" width="11.140625" style="1" customWidth="1"/>
    <col min="2049" max="2049" width="8.28515625" style="1" bestFit="1" customWidth="1"/>
    <col min="2050" max="2050" width="8.85546875" style="1" customWidth="1"/>
    <col min="2051" max="2051" width="68.28515625" style="1" customWidth="1"/>
    <col min="2052" max="2052" width="45.7109375" style="1" customWidth="1"/>
    <col min="2053" max="2053" width="19.7109375" style="1" customWidth="1"/>
    <col min="2054" max="2302" width="18.42578125" style="1"/>
    <col min="2303" max="2303" width="7" style="1" customWidth="1"/>
    <col min="2304" max="2304" width="11.140625" style="1" customWidth="1"/>
    <col min="2305" max="2305" width="8.28515625" style="1" bestFit="1" customWidth="1"/>
    <col min="2306" max="2306" width="8.85546875" style="1" customWidth="1"/>
    <col min="2307" max="2307" width="68.28515625" style="1" customWidth="1"/>
    <col min="2308" max="2308" width="45.7109375" style="1" customWidth="1"/>
    <col min="2309" max="2309" width="19.7109375" style="1" customWidth="1"/>
    <col min="2310" max="2558" width="18.42578125" style="1"/>
    <col min="2559" max="2559" width="7" style="1" customWidth="1"/>
    <col min="2560" max="2560" width="11.140625" style="1" customWidth="1"/>
    <col min="2561" max="2561" width="8.28515625" style="1" bestFit="1" customWidth="1"/>
    <col min="2562" max="2562" width="8.85546875" style="1" customWidth="1"/>
    <col min="2563" max="2563" width="68.28515625" style="1" customWidth="1"/>
    <col min="2564" max="2564" width="45.7109375" style="1" customWidth="1"/>
    <col min="2565" max="2565" width="19.7109375" style="1" customWidth="1"/>
    <col min="2566" max="2814" width="18.42578125" style="1"/>
    <col min="2815" max="2815" width="7" style="1" customWidth="1"/>
    <col min="2816" max="2816" width="11.140625" style="1" customWidth="1"/>
    <col min="2817" max="2817" width="8.28515625" style="1" bestFit="1" customWidth="1"/>
    <col min="2818" max="2818" width="8.85546875" style="1" customWidth="1"/>
    <col min="2819" max="2819" width="68.28515625" style="1" customWidth="1"/>
    <col min="2820" max="2820" width="45.7109375" style="1" customWidth="1"/>
    <col min="2821" max="2821" width="19.7109375" style="1" customWidth="1"/>
    <col min="2822" max="3070" width="18.42578125" style="1"/>
    <col min="3071" max="3071" width="7" style="1" customWidth="1"/>
    <col min="3072" max="3072" width="11.140625" style="1" customWidth="1"/>
    <col min="3073" max="3073" width="8.28515625" style="1" bestFit="1" customWidth="1"/>
    <col min="3074" max="3074" width="8.85546875" style="1" customWidth="1"/>
    <col min="3075" max="3075" width="68.28515625" style="1" customWidth="1"/>
    <col min="3076" max="3076" width="45.7109375" style="1" customWidth="1"/>
    <col min="3077" max="3077" width="19.7109375" style="1" customWidth="1"/>
    <col min="3078" max="3326" width="18.42578125" style="1"/>
    <col min="3327" max="3327" width="7" style="1" customWidth="1"/>
    <col min="3328" max="3328" width="11.140625" style="1" customWidth="1"/>
    <col min="3329" max="3329" width="8.28515625" style="1" bestFit="1" customWidth="1"/>
    <col min="3330" max="3330" width="8.85546875" style="1" customWidth="1"/>
    <col min="3331" max="3331" width="68.28515625" style="1" customWidth="1"/>
    <col min="3332" max="3332" width="45.7109375" style="1" customWidth="1"/>
    <col min="3333" max="3333" width="19.7109375" style="1" customWidth="1"/>
    <col min="3334" max="3582" width="18.42578125" style="1"/>
    <col min="3583" max="3583" width="7" style="1" customWidth="1"/>
    <col min="3584" max="3584" width="11.140625" style="1" customWidth="1"/>
    <col min="3585" max="3585" width="8.28515625" style="1" bestFit="1" customWidth="1"/>
    <col min="3586" max="3586" width="8.85546875" style="1" customWidth="1"/>
    <col min="3587" max="3587" width="68.28515625" style="1" customWidth="1"/>
    <col min="3588" max="3588" width="45.7109375" style="1" customWidth="1"/>
    <col min="3589" max="3589" width="19.7109375" style="1" customWidth="1"/>
    <col min="3590" max="3838" width="18.42578125" style="1"/>
    <col min="3839" max="3839" width="7" style="1" customWidth="1"/>
    <col min="3840" max="3840" width="11.140625" style="1" customWidth="1"/>
    <col min="3841" max="3841" width="8.28515625" style="1" bestFit="1" customWidth="1"/>
    <col min="3842" max="3842" width="8.85546875" style="1" customWidth="1"/>
    <col min="3843" max="3843" width="68.28515625" style="1" customWidth="1"/>
    <col min="3844" max="3844" width="45.7109375" style="1" customWidth="1"/>
    <col min="3845" max="3845" width="19.7109375" style="1" customWidth="1"/>
    <col min="3846" max="4094" width="18.42578125" style="1"/>
    <col min="4095" max="4095" width="7" style="1" customWidth="1"/>
    <col min="4096" max="4096" width="11.140625" style="1" customWidth="1"/>
    <col min="4097" max="4097" width="8.28515625" style="1" bestFit="1" customWidth="1"/>
    <col min="4098" max="4098" width="8.85546875" style="1" customWidth="1"/>
    <col min="4099" max="4099" width="68.28515625" style="1" customWidth="1"/>
    <col min="4100" max="4100" width="45.7109375" style="1" customWidth="1"/>
    <col min="4101" max="4101" width="19.7109375" style="1" customWidth="1"/>
    <col min="4102" max="4350" width="18.42578125" style="1"/>
    <col min="4351" max="4351" width="7" style="1" customWidth="1"/>
    <col min="4352" max="4352" width="11.140625" style="1" customWidth="1"/>
    <col min="4353" max="4353" width="8.28515625" style="1" bestFit="1" customWidth="1"/>
    <col min="4354" max="4354" width="8.85546875" style="1" customWidth="1"/>
    <col min="4355" max="4355" width="68.28515625" style="1" customWidth="1"/>
    <col min="4356" max="4356" width="45.7109375" style="1" customWidth="1"/>
    <col min="4357" max="4357" width="19.7109375" style="1" customWidth="1"/>
    <col min="4358" max="4606" width="18.42578125" style="1"/>
    <col min="4607" max="4607" width="7" style="1" customWidth="1"/>
    <col min="4608" max="4608" width="11.140625" style="1" customWidth="1"/>
    <col min="4609" max="4609" width="8.28515625" style="1" bestFit="1" customWidth="1"/>
    <col min="4610" max="4610" width="8.85546875" style="1" customWidth="1"/>
    <col min="4611" max="4611" width="68.28515625" style="1" customWidth="1"/>
    <col min="4612" max="4612" width="45.7109375" style="1" customWidth="1"/>
    <col min="4613" max="4613" width="19.7109375" style="1" customWidth="1"/>
    <col min="4614" max="4862" width="18.42578125" style="1"/>
    <col min="4863" max="4863" width="7" style="1" customWidth="1"/>
    <col min="4864" max="4864" width="11.140625" style="1" customWidth="1"/>
    <col min="4865" max="4865" width="8.28515625" style="1" bestFit="1" customWidth="1"/>
    <col min="4866" max="4866" width="8.85546875" style="1" customWidth="1"/>
    <col min="4867" max="4867" width="68.28515625" style="1" customWidth="1"/>
    <col min="4868" max="4868" width="45.7109375" style="1" customWidth="1"/>
    <col min="4869" max="4869" width="19.7109375" style="1" customWidth="1"/>
    <col min="4870" max="5118" width="18.42578125" style="1"/>
    <col min="5119" max="5119" width="7" style="1" customWidth="1"/>
    <col min="5120" max="5120" width="11.140625" style="1" customWidth="1"/>
    <col min="5121" max="5121" width="8.28515625" style="1" bestFit="1" customWidth="1"/>
    <col min="5122" max="5122" width="8.85546875" style="1" customWidth="1"/>
    <col min="5123" max="5123" width="68.28515625" style="1" customWidth="1"/>
    <col min="5124" max="5124" width="45.7109375" style="1" customWidth="1"/>
    <col min="5125" max="5125" width="19.7109375" style="1" customWidth="1"/>
    <col min="5126" max="5374" width="18.42578125" style="1"/>
    <col min="5375" max="5375" width="7" style="1" customWidth="1"/>
    <col min="5376" max="5376" width="11.140625" style="1" customWidth="1"/>
    <col min="5377" max="5377" width="8.28515625" style="1" bestFit="1" customWidth="1"/>
    <col min="5378" max="5378" width="8.85546875" style="1" customWidth="1"/>
    <col min="5379" max="5379" width="68.28515625" style="1" customWidth="1"/>
    <col min="5380" max="5380" width="45.7109375" style="1" customWidth="1"/>
    <col min="5381" max="5381" width="19.7109375" style="1" customWidth="1"/>
    <col min="5382" max="5630" width="18.42578125" style="1"/>
    <col min="5631" max="5631" width="7" style="1" customWidth="1"/>
    <col min="5632" max="5632" width="11.140625" style="1" customWidth="1"/>
    <col min="5633" max="5633" width="8.28515625" style="1" bestFit="1" customWidth="1"/>
    <col min="5634" max="5634" width="8.85546875" style="1" customWidth="1"/>
    <col min="5635" max="5635" width="68.28515625" style="1" customWidth="1"/>
    <col min="5636" max="5636" width="45.7109375" style="1" customWidth="1"/>
    <col min="5637" max="5637" width="19.7109375" style="1" customWidth="1"/>
    <col min="5638" max="5886" width="18.42578125" style="1"/>
    <col min="5887" max="5887" width="7" style="1" customWidth="1"/>
    <col min="5888" max="5888" width="11.140625" style="1" customWidth="1"/>
    <col min="5889" max="5889" width="8.28515625" style="1" bestFit="1" customWidth="1"/>
    <col min="5890" max="5890" width="8.85546875" style="1" customWidth="1"/>
    <col min="5891" max="5891" width="68.28515625" style="1" customWidth="1"/>
    <col min="5892" max="5892" width="45.7109375" style="1" customWidth="1"/>
    <col min="5893" max="5893" width="19.7109375" style="1" customWidth="1"/>
    <col min="5894" max="6142" width="18.42578125" style="1"/>
    <col min="6143" max="6143" width="7" style="1" customWidth="1"/>
    <col min="6144" max="6144" width="11.140625" style="1" customWidth="1"/>
    <col min="6145" max="6145" width="8.28515625" style="1" bestFit="1" customWidth="1"/>
    <col min="6146" max="6146" width="8.85546875" style="1" customWidth="1"/>
    <col min="6147" max="6147" width="68.28515625" style="1" customWidth="1"/>
    <col min="6148" max="6148" width="45.7109375" style="1" customWidth="1"/>
    <col min="6149" max="6149" width="19.7109375" style="1" customWidth="1"/>
    <col min="6150" max="6398" width="18.42578125" style="1"/>
    <col min="6399" max="6399" width="7" style="1" customWidth="1"/>
    <col min="6400" max="6400" width="11.140625" style="1" customWidth="1"/>
    <col min="6401" max="6401" width="8.28515625" style="1" bestFit="1" customWidth="1"/>
    <col min="6402" max="6402" width="8.85546875" style="1" customWidth="1"/>
    <col min="6403" max="6403" width="68.28515625" style="1" customWidth="1"/>
    <col min="6404" max="6404" width="45.7109375" style="1" customWidth="1"/>
    <col min="6405" max="6405" width="19.7109375" style="1" customWidth="1"/>
    <col min="6406" max="6654" width="18.42578125" style="1"/>
    <col min="6655" max="6655" width="7" style="1" customWidth="1"/>
    <col min="6656" max="6656" width="11.140625" style="1" customWidth="1"/>
    <col min="6657" max="6657" width="8.28515625" style="1" bestFit="1" customWidth="1"/>
    <col min="6658" max="6658" width="8.85546875" style="1" customWidth="1"/>
    <col min="6659" max="6659" width="68.28515625" style="1" customWidth="1"/>
    <col min="6660" max="6660" width="45.7109375" style="1" customWidth="1"/>
    <col min="6661" max="6661" width="19.7109375" style="1" customWidth="1"/>
    <col min="6662" max="6910" width="18.42578125" style="1"/>
    <col min="6911" max="6911" width="7" style="1" customWidth="1"/>
    <col min="6912" max="6912" width="11.140625" style="1" customWidth="1"/>
    <col min="6913" max="6913" width="8.28515625" style="1" bestFit="1" customWidth="1"/>
    <col min="6914" max="6914" width="8.85546875" style="1" customWidth="1"/>
    <col min="6915" max="6915" width="68.28515625" style="1" customWidth="1"/>
    <col min="6916" max="6916" width="45.7109375" style="1" customWidth="1"/>
    <col min="6917" max="6917" width="19.7109375" style="1" customWidth="1"/>
    <col min="6918" max="7166" width="18.42578125" style="1"/>
    <col min="7167" max="7167" width="7" style="1" customWidth="1"/>
    <col min="7168" max="7168" width="11.140625" style="1" customWidth="1"/>
    <col min="7169" max="7169" width="8.28515625" style="1" bestFit="1" customWidth="1"/>
    <col min="7170" max="7170" width="8.85546875" style="1" customWidth="1"/>
    <col min="7171" max="7171" width="68.28515625" style="1" customWidth="1"/>
    <col min="7172" max="7172" width="45.7109375" style="1" customWidth="1"/>
    <col min="7173" max="7173" width="19.7109375" style="1" customWidth="1"/>
    <col min="7174" max="7422" width="18.42578125" style="1"/>
    <col min="7423" max="7423" width="7" style="1" customWidth="1"/>
    <col min="7424" max="7424" width="11.140625" style="1" customWidth="1"/>
    <col min="7425" max="7425" width="8.28515625" style="1" bestFit="1" customWidth="1"/>
    <col min="7426" max="7426" width="8.85546875" style="1" customWidth="1"/>
    <col min="7427" max="7427" width="68.28515625" style="1" customWidth="1"/>
    <col min="7428" max="7428" width="45.7109375" style="1" customWidth="1"/>
    <col min="7429" max="7429" width="19.7109375" style="1" customWidth="1"/>
    <col min="7430" max="7678" width="18.42578125" style="1"/>
    <col min="7679" max="7679" width="7" style="1" customWidth="1"/>
    <col min="7680" max="7680" width="11.140625" style="1" customWidth="1"/>
    <col min="7681" max="7681" width="8.28515625" style="1" bestFit="1" customWidth="1"/>
    <col min="7682" max="7682" width="8.85546875" style="1" customWidth="1"/>
    <col min="7683" max="7683" width="68.28515625" style="1" customWidth="1"/>
    <col min="7684" max="7684" width="45.7109375" style="1" customWidth="1"/>
    <col min="7685" max="7685" width="19.7109375" style="1" customWidth="1"/>
    <col min="7686" max="7934" width="18.42578125" style="1"/>
    <col min="7935" max="7935" width="7" style="1" customWidth="1"/>
    <col min="7936" max="7936" width="11.140625" style="1" customWidth="1"/>
    <col min="7937" max="7937" width="8.28515625" style="1" bestFit="1" customWidth="1"/>
    <col min="7938" max="7938" width="8.85546875" style="1" customWidth="1"/>
    <col min="7939" max="7939" width="68.28515625" style="1" customWidth="1"/>
    <col min="7940" max="7940" width="45.7109375" style="1" customWidth="1"/>
    <col min="7941" max="7941" width="19.7109375" style="1" customWidth="1"/>
    <col min="7942" max="8190" width="18.42578125" style="1"/>
    <col min="8191" max="8191" width="7" style="1" customWidth="1"/>
    <col min="8192" max="8192" width="11.140625" style="1" customWidth="1"/>
    <col min="8193" max="8193" width="8.28515625" style="1" bestFit="1" customWidth="1"/>
    <col min="8194" max="8194" width="8.85546875" style="1" customWidth="1"/>
    <col min="8195" max="8195" width="68.28515625" style="1" customWidth="1"/>
    <col min="8196" max="8196" width="45.7109375" style="1" customWidth="1"/>
    <col min="8197" max="8197" width="19.7109375" style="1" customWidth="1"/>
    <col min="8198" max="8446" width="18.42578125" style="1"/>
    <col min="8447" max="8447" width="7" style="1" customWidth="1"/>
    <col min="8448" max="8448" width="11.140625" style="1" customWidth="1"/>
    <col min="8449" max="8449" width="8.28515625" style="1" bestFit="1" customWidth="1"/>
    <col min="8450" max="8450" width="8.85546875" style="1" customWidth="1"/>
    <col min="8451" max="8451" width="68.28515625" style="1" customWidth="1"/>
    <col min="8452" max="8452" width="45.7109375" style="1" customWidth="1"/>
    <col min="8453" max="8453" width="19.7109375" style="1" customWidth="1"/>
    <col min="8454" max="8702" width="18.42578125" style="1"/>
    <col min="8703" max="8703" width="7" style="1" customWidth="1"/>
    <col min="8704" max="8704" width="11.140625" style="1" customWidth="1"/>
    <col min="8705" max="8705" width="8.28515625" style="1" bestFit="1" customWidth="1"/>
    <col min="8706" max="8706" width="8.85546875" style="1" customWidth="1"/>
    <col min="8707" max="8707" width="68.28515625" style="1" customWidth="1"/>
    <col min="8708" max="8708" width="45.7109375" style="1" customWidth="1"/>
    <col min="8709" max="8709" width="19.7109375" style="1" customWidth="1"/>
    <col min="8710" max="8958" width="18.42578125" style="1"/>
    <col min="8959" max="8959" width="7" style="1" customWidth="1"/>
    <col min="8960" max="8960" width="11.140625" style="1" customWidth="1"/>
    <col min="8961" max="8961" width="8.28515625" style="1" bestFit="1" customWidth="1"/>
    <col min="8962" max="8962" width="8.85546875" style="1" customWidth="1"/>
    <col min="8963" max="8963" width="68.28515625" style="1" customWidth="1"/>
    <col min="8964" max="8964" width="45.7109375" style="1" customWidth="1"/>
    <col min="8965" max="8965" width="19.7109375" style="1" customWidth="1"/>
    <col min="8966" max="9214" width="18.42578125" style="1"/>
    <col min="9215" max="9215" width="7" style="1" customWidth="1"/>
    <col min="9216" max="9216" width="11.140625" style="1" customWidth="1"/>
    <col min="9217" max="9217" width="8.28515625" style="1" bestFit="1" customWidth="1"/>
    <col min="9218" max="9218" width="8.85546875" style="1" customWidth="1"/>
    <col min="9219" max="9219" width="68.28515625" style="1" customWidth="1"/>
    <col min="9220" max="9220" width="45.7109375" style="1" customWidth="1"/>
    <col min="9221" max="9221" width="19.7109375" style="1" customWidth="1"/>
    <col min="9222" max="9470" width="18.42578125" style="1"/>
    <col min="9471" max="9471" width="7" style="1" customWidth="1"/>
    <col min="9472" max="9472" width="11.140625" style="1" customWidth="1"/>
    <col min="9473" max="9473" width="8.28515625" style="1" bestFit="1" customWidth="1"/>
    <col min="9474" max="9474" width="8.85546875" style="1" customWidth="1"/>
    <col min="9475" max="9475" width="68.28515625" style="1" customWidth="1"/>
    <col min="9476" max="9476" width="45.7109375" style="1" customWidth="1"/>
    <col min="9477" max="9477" width="19.7109375" style="1" customWidth="1"/>
    <col min="9478" max="9726" width="18.42578125" style="1"/>
    <col min="9727" max="9727" width="7" style="1" customWidth="1"/>
    <col min="9728" max="9728" width="11.140625" style="1" customWidth="1"/>
    <col min="9729" max="9729" width="8.28515625" style="1" bestFit="1" customWidth="1"/>
    <col min="9730" max="9730" width="8.85546875" style="1" customWidth="1"/>
    <col min="9731" max="9731" width="68.28515625" style="1" customWidth="1"/>
    <col min="9732" max="9732" width="45.7109375" style="1" customWidth="1"/>
    <col min="9733" max="9733" width="19.7109375" style="1" customWidth="1"/>
    <col min="9734" max="9982" width="18.42578125" style="1"/>
    <col min="9983" max="9983" width="7" style="1" customWidth="1"/>
    <col min="9984" max="9984" width="11.140625" style="1" customWidth="1"/>
    <col min="9985" max="9985" width="8.28515625" style="1" bestFit="1" customWidth="1"/>
    <col min="9986" max="9986" width="8.85546875" style="1" customWidth="1"/>
    <col min="9987" max="9987" width="68.28515625" style="1" customWidth="1"/>
    <col min="9988" max="9988" width="45.7109375" style="1" customWidth="1"/>
    <col min="9989" max="9989" width="19.7109375" style="1" customWidth="1"/>
    <col min="9990" max="10238" width="18.42578125" style="1"/>
    <col min="10239" max="10239" width="7" style="1" customWidth="1"/>
    <col min="10240" max="10240" width="11.140625" style="1" customWidth="1"/>
    <col min="10241" max="10241" width="8.28515625" style="1" bestFit="1" customWidth="1"/>
    <col min="10242" max="10242" width="8.85546875" style="1" customWidth="1"/>
    <col min="10243" max="10243" width="68.28515625" style="1" customWidth="1"/>
    <col min="10244" max="10244" width="45.7109375" style="1" customWidth="1"/>
    <col min="10245" max="10245" width="19.7109375" style="1" customWidth="1"/>
    <col min="10246" max="10494" width="18.42578125" style="1"/>
    <col min="10495" max="10495" width="7" style="1" customWidth="1"/>
    <col min="10496" max="10496" width="11.140625" style="1" customWidth="1"/>
    <col min="10497" max="10497" width="8.28515625" style="1" bestFit="1" customWidth="1"/>
    <col min="10498" max="10498" width="8.85546875" style="1" customWidth="1"/>
    <col min="10499" max="10499" width="68.28515625" style="1" customWidth="1"/>
    <col min="10500" max="10500" width="45.7109375" style="1" customWidth="1"/>
    <col min="10501" max="10501" width="19.7109375" style="1" customWidth="1"/>
    <col min="10502" max="10750" width="18.42578125" style="1"/>
    <col min="10751" max="10751" width="7" style="1" customWidth="1"/>
    <col min="10752" max="10752" width="11.140625" style="1" customWidth="1"/>
    <col min="10753" max="10753" width="8.28515625" style="1" bestFit="1" customWidth="1"/>
    <col min="10754" max="10754" width="8.85546875" style="1" customWidth="1"/>
    <col min="10755" max="10755" width="68.28515625" style="1" customWidth="1"/>
    <col min="10756" max="10756" width="45.7109375" style="1" customWidth="1"/>
    <col min="10757" max="10757" width="19.7109375" style="1" customWidth="1"/>
    <col min="10758" max="11006" width="18.42578125" style="1"/>
    <col min="11007" max="11007" width="7" style="1" customWidth="1"/>
    <col min="11008" max="11008" width="11.140625" style="1" customWidth="1"/>
    <col min="11009" max="11009" width="8.28515625" style="1" bestFit="1" customWidth="1"/>
    <col min="11010" max="11010" width="8.85546875" style="1" customWidth="1"/>
    <col min="11011" max="11011" width="68.28515625" style="1" customWidth="1"/>
    <col min="11012" max="11012" width="45.7109375" style="1" customWidth="1"/>
    <col min="11013" max="11013" width="19.7109375" style="1" customWidth="1"/>
    <col min="11014" max="11262" width="18.42578125" style="1"/>
    <col min="11263" max="11263" width="7" style="1" customWidth="1"/>
    <col min="11264" max="11264" width="11.140625" style="1" customWidth="1"/>
    <col min="11265" max="11265" width="8.28515625" style="1" bestFit="1" customWidth="1"/>
    <col min="11266" max="11266" width="8.85546875" style="1" customWidth="1"/>
    <col min="11267" max="11267" width="68.28515625" style="1" customWidth="1"/>
    <col min="11268" max="11268" width="45.7109375" style="1" customWidth="1"/>
    <col min="11269" max="11269" width="19.7109375" style="1" customWidth="1"/>
    <col min="11270" max="11518" width="18.42578125" style="1"/>
    <col min="11519" max="11519" width="7" style="1" customWidth="1"/>
    <col min="11520" max="11520" width="11.140625" style="1" customWidth="1"/>
    <col min="11521" max="11521" width="8.28515625" style="1" bestFit="1" customWidth="1"/>
    <col min="11522" max="11522" width="8.85546875" style="1" customWidth="1"/>
    <col min="11523" max="11523" width="68.28515625" style="1" customWidth="1"/>
    <col min="11524" max="11524" width="45.7109375" style="1" customWidth="1"/>
    <col min="11525" max="11525" width="19.7109375" style="1" customWidth="1"/>
    <col min="11526" max="11774" width="18.42578125" style="1"/>
    <col min="11775" max="11775" width="7" style="1" customWidth="1"/>
    <col min="11776" max="11776" width="11.140625" style="1" customWidth="1"/>
    <col min="11777" max="11777" width="8.28515625" style="1" bestFit="1" customWidth="1"/>
    <col min="11778" max="11778" width="8.85546875" style="1" customWidth="1"/>
    <col min="11779" max="11779" width="68.28515625" style="1" customWidth="1"/>
    <col min="11780" max="11780" width="45.7109375" style="1" customWidth="1"/>
    <col min="11781" max="11781" width="19.7109375" style="1" customWidth="1"/>
    <col min="11782" max="12030" width="18.42578125" style="1"/>
    <col min="12031" max="12031" width="7" style="1" customWidth="1"/>
    <col min="12032" max="12032" width="11.140625" style="1" customWidth="1"/>
    <col min="12033" max="12033" width="8.28515625" style="1" bestFit="1" customWidth="1"/>
    <col min="12034" max="12034" width="8.85546875" style="1" customWidth="1"/>
    <col min="12035" max="12035" width="68.28515625" style="1" customWidth="1"/>
    <col min="12036" max="12036" width="45.7109375" style="1" customWidth="1"/>
    <col min="12037" max="12037" width="19.7109375" style="1" customWidth="1"/>
    <col min="12038" max="12286" width="18.42578125" style="1"/>
    <col min="12287" max="12287" width="7" style="1" customWidth="1"/>
    <col min="12288" max="12288" width="11.140625" style="1" customWidth="1"/>
    <col min="12289" max="12289" width="8.28515625" style="1" bestFit="1" customWidth="1"/>
    <col min="12290" max="12290" width="8.85546875" style="1" customWidth="1"/>
    <col min="12291" max="12291" width="68.28515625" style="1" customWidth="1"/>
    <col min="12292" max="12292" width="45.7109375" style="1" customWidth="1"/>
    <col min="12293" max="12293" width="19.7109375" style="1" customWidth="1"/>
    <col min="12294" max="12542" width="18.42578125" style="1"/>
    <col min="12543" max="12543" width="7" style="1" customWidth="1"/>
    <col min="12544" max="12544" width="11.140625" style="1" customWidth="1"/>
    <col min="12545" max="12545" width="8.28515625" style="1" bestFit="1" customWidth="1"/>
    <col min="12546" max="12546" width="8.85546875" style="1" customWidth="1"/>
    <col min="12547" max="12547" width="68.28515625" style="1" customWidth="1"/>
    <col min="12548" max="12548" width="45.7109375" style="1" customWidth="1"/>
    <col min="12549" max="12549" width="19.7109375" style="1" customWidth="1"/>
    <col min="12550" max="12798" width="18.42578125" style="1"/>
    <col min="12799" max="12799" width="7" style="1" customWidth="1"/>
    <col min="12800" max="12800" width="11.140625" style="1" customWidth="1"/>
    <col min="12801" max="12801" width="8.28515625" style="1" bestFit="1" customWidth="1"/>
    <col min="12802" max="12802" width="8.85546875" style="1" customWidth="1"/>
    <col min="12803" max="12803" width="68.28515625" style="1" customWidth="1"/>
    <col min="12804" max="12804" width="45.7109375" style="1" customWidth="1"/>
    <col min="12805" max="12805" width="19.7109375" style="1" customWidth="1"/>
    <col min="12806" max="13054" width="18.42578125" style="1"/>
    <col min="13055" max="13055" width="7" style="1" customWidth="1"/>
    <col min="13056" max="13056" width="11.140625" style="1" customWidth="1"/>
    <col min="13057" max="13057" width="8.28515625" style="1" bestFit="1" customWidth="1"/>
    <col min="13058" max="13058" width="8.85546875" style="1" customWidth="1"/>
    <col min="13059" max="13059" width="68.28515625" style="1" customWidth="1"/>
    <col min="13060" max="13060" width="45.7109375" style="1" customWidth="1"/>
    <col min="13061" max="13061" width="19.7109375" style="1" customWidth="1"/>
    <col min="13062" max="13310" width="18.42578125" style="1"/>
    <col min="13311" max="13311" width="7" style="1" customWidth="1"/>
    <col min="13312" max="13312" width="11.140625" style="1" customWidth="1"/>
    <col min="13313" max="13313" width="8.28515625" style="1" bestFit="1" customWidth="1"/>
    <col min="13314" max="13314" width="8.85546875" style="1" customWidth="1"/>
    <col min="13315" max="13315" width="68.28515625" style="1" customWidth="1"/>
    <col min="13316" max="13316" width="45.7109375" style="1" customWidth="1"/>
    <col min="13317" max="13317" width="19.7109375" style="1" customWidth="1"/>
    <col min="13318" max="13566" width="18.42578125" style="1"/>
    <col min="13567" max="13567" width="7" style="1" customWidth="1"/>
    <col min="13568" max="13568" width="11.140625" style="1" customWidth="1"/>
    <col min="13569" max="13569" width="8.28515625" style="1" bestFit="1" customWidth="1"/>
    <col min="13570" max="13570" width="8.85546875" style="1" customWidth="1"/>
    <col min="13571" max="13571" width="68.28515625" style="1" customWidth="1"/>
    <col min="13572" max="13572" width="45.7109375" style="1" customWidth="1"/>
    <col min="13573" max="13573" width="19.7109375" style="1" customWidth="1"/>
    <col min="13574" max="13822" width="18.42578125" style="1"/>
    <col min="13823" max="13823" width="7" style="1" customWidth="1"/>
    <col min="13824" max="13824" width="11.140625" style="1" customWidth="1"/>
    <col min="13825" max="13825" width="8.28515625" style="1" bestFit="1" customWidth="1"/>
    <col min="13826" max="13826" width="8.85546875" style="1" customWidth="1"/>
    <col min="13827" max="13827" width="68.28515625" style="1" customWidth="1"/>
    <col min="13828" max="13828" width="45.7109375" style="1" customWidth="1"/>
    <col min="13829" max="13829" width="19.7109375" style="1" customWidth="1"/>
    <col min="13830" max="14078" width="18.42578125" style="1"/>
    <col min="14079" max="14079" width="7" style="1" customWidth="1"/>
    <col min="14080" max="14080" width="11.140625" style="1" customWidth="1"/>
    <col min="14081" max="14081" width="8.28515625" style="1" bestFit="1" customWidth="1"/>
    <col min="14082" max="14082" width="8.85546875" style="1" customWidth="1"/>
    <col min="14083" max="14083" width="68.28515625" style="1" customWidth="1"/>
    <col min="14084" max="14084" width="45.7109375" style="1" customWidth="1"/>
    <col min="14085" max="14085" width="19.7109375" style="1" customWidth="1"/>
    <col min="14086" max="14334" width="18.42578125" style="1"/>
    <col min="14335" max="14335" width="7" style="1" customWidth="1"/>
    <col min="14336" max="14336" width="11.140625" style="1" customWidth="1"/>
    <col min="14337" max="14337" width="8.28515625" style="1" bestFit="1" customWidth="1"/>
    <col min="14338" max="14338" width="8.85546875" style="1" customWidth="1"/>
    <col min="14339" max="14339" width="68.28515625" style="1" customWidth="1"/>
    <col min="14340" max="14340" width="45.7109375" style="1" customWidth="1"/>
    <col min="14341" max="14341" width="19.7109375" style="1" customWidth="1"/>
    <col min="14342" max="14590" width="18.42578125" style="1"/>
    <col min="14591" max="14591" width="7" style="1" customWidth="1"/>
    <col min="14592" max="14592" width="11.140625" style="1" customWidth="1"/>
    <col min="14593" max="14593" width="8.28515625" style="1" bestFit="1" customWidth="1"/>
    <col min="14594" max="14594" width="8.85546875" style="1" customWidth="1"/>
    <col min="14595" max="14595" width="68.28515625" style="1" customWidth="1"/>
    <col min="14596" max="14596" width="45.7109375" style="1" customWidth="1"/>
    <col min="14597" max="14597" width="19.7109375" style="1" customWidth="1"/>
    <col min="14598" max="14846" width="18.42578125" style="1"/>
    <col min="14847" max="14847" width="7" style="1" customWidth="1"/>
    <col min="14848" max="14848" width="11.140625" style="1" customWidth="1"/>
    <col min="14849" max="14849" width="8.28515625" style="1" bestFit="1" customWidth="1"/>
    <col min="14850" max="14850" width="8.85546875" style="1" customWidth="1"/>
    <col min="14851" max="14851" width="68.28515625" style="1" customWidth="1"/>
    <col min="14852" max="14852" width="45.7109375" style="1" customWidth="1"/>
    <col min="14853" max="14853" width="19.7109375" style="1" customWidth="1"/>
    <col min="14854" max="15102" width="18.42578125" style="1"/>
    <col min="15103" max="15103" width="7" style="1" customWidth="1"/>
    <col min="15104" max="15104" width="11.140625" style="1" customWidth="1"/>
    <col min="15105" max="15105" width="8.28515625" style="1" bestFit="1" customWidth="1"/>
    <col min="15106" max="15106" width="8.85546875" style="1" customWidth="1"/>
    <col min="15107" max="15107" width="68.28515625" style="1" customWidth="1"/>
    <col min="15108" max="15108" width="45.7109375" style="1" customWidth="1"/>
    <col min="15109" max="15109" width="19.7109375" style="1" customWidth="1"/>
    <col min="15110" max="15358" width="18.42578125" style="1"/>
    <col min="15359" max="15359" width="7" style="1" customWidth="1"/>
    <col min="15360" max="15360" width="11.140625" style="1" customWidth="1"/>
    <col min="15361" max="15361" width="8.28515625" style="1" bestFit="1" customWidth="1"/>
    <col min="15362" max="15362" width="8.85546875" style="1" customWidth="1"/>
    <col min="15363" max="15363" width="68.28515625" style="1" customWidth="1"/>
    <col min="15364" max="15364" width="45.7109375" style="1" customWidth="1"/>
    <col min="15365" max="15365" width="19.7109375" style="1" customWidth="1"/>
    <col min="15366" max="15614" width="18.42578125" style="1"/>
    <col min="15615" max="15615" width="7" style="1" customWidth="1"/>
    <col min="15616" max="15616" width="11.140625" style="1" customWidth="1"/>
    <col min="15617" max="15617" width="8.28515625" style="1" bestFit="1" customWidth="1"/>
    <col min="15618" max="15618" width="8.85546875" style="1" customWidth="1"/>
    <col min="15619" max="15619" width="68.28515625" style="1" customWidth="1"/>
    <col min="15620" max="15620" width="45.7109375" style="1" customWidth="1"/>
    <col min="15621" max="15621" width="19.7109375" style="1" customWidth="1"/>
    <col min="15622" max="15870" width="18.42578125" style="1"/>
    <col min="15871" max="15871" width="7" style="1" customWidth="1"/>
    <col min="15872" max="15872" width="11.140625" style="1" customWidth="1"/>
    <col min="15873" max="15873" width="8.28515625" style="1" bestFit="1" customWidth="1"/>
    <col min="15874" max="15874" width="8.85546875" style="1" customWidth="1"/>
    <col min="15875" max="15875" width="68.28515625" style="1" customWidth="1"/>
    <col min="15876" max="15876" width="45.7109375" style="1" customWidth="1"/>
    <col min="15877" max="15877" width="19.7109375" style="1" customWidth="1"/>
    <col min="15878" max="16126" width="18.42578125" style="1"/>
    <col min="16127" max="16127" width="7" style="1" customWidth="1"/>
    <col min="16128" max="16128" width="11.140625" style="1" customWidth="1"/>
    <col min="16129" max="16129" width="8.28515625" style="1" bestFit="1" customWidth="1"/>
    <col min="16130" max="16130" width="8.85546875" style="1" customWidth="1"/>
    <col min="16131" max="16131" width="68.28515625" style="1" customWidth="1"/>
    <col min="16132" max="16132" width="45.7109375" style="1" customWidth="1"/>
    <col min="16133" max="16133" width="19.7109375" style="1" customWidth="1"/>
    <col min="16134" max="16384" width="18.42578125" style="1"/>
  </cols>
  <sheetData>
    <row r="1" spans="1:9" ht="54.75" customHeight="1" x14ac:dyDescent="0.25">
      <c r="A1" s="209" t="s">
        <v>104</v>
      </c>
      <c r="B1" s="209"/>
      <c r="C1" s="209"/>
      <c r="D1" s="209"/>
      <c r="E1" s="209"/>
      <c r="F1" s="209"/>
      <c r="G1" s="209"/>
      <c r="H1" s="209"/>
      <c r="I1" s="209"/>
    </row>
    <row r="2" spans="1:9" ht="102" customHeight="1" x14ac:dyDescent="0.25">
      <c r="A2" s="46" t="s">
        <v>22</v>
      </c>
      <c r="B2" s="46" t="s">
        <v>23</v>
      </c>
      <c r="C2" s="46" t="s">
        <v>24</v>
      </c>
      <c r="D2" s="46" t="s">
        <v>25</v>
      </c>
      <c r="E2" s="47" t="s">
        <v>26</v>
      </c>
      <c r="F2" s="47" t="s">
        <v>27</v>
      </c>
      <c r="G2" s="47" t="s">
        <v>83</v>
      </c>
      <c r="H2" s="47" t="s">
        <v>84</v>
      </c>
      <c r="I2" s="47" t="s">
        <v>85</v>
      </c>
    </row>
    <row r="3" spans="1:9" ht="18" customHeight="1" x14ac:dyDescent="0.25">
      <c r="A3" s="210" t="s">
        <v>28</v>
      </c>
      <c r="B3" s="211"/>
      <c r="C3" s="211"/>
      <c r="D3" s="211"/>
      <c r="E3" s="211"/>
      <c r="F3" s="211"/>
      <c r="G3" s="211"/>
      <c r="H3" s="211"/>
      <c r="I3" s="212"/>
    </row>
    <row r="4" spans="1:9" x14ac:dyDescent="0.25">
      <c r="A4" s="4">
        <v>1</v>
      </c>
      <c r="B4" s="206" t="s">
        <v>29</v>
      </c>
      <c r="C4" s="207" t="s">
        <v>30</v>
      </c>
      <c r="D4" s="4">
        <v>1</v>
      </c>
      <c r="E4" s="208" t="s">
        <v>31</v>
      </c>
      <c r="F4" s="48"/>
      <c r="G4" s="6">
        <v>0.69230769230769229</v>
      </c>
      <c r="H4" s="6">
        <f>'3 Страта'!C23</f>
        <v>1</v>
      </c>
      <c r="I4" s="6">
        <f>H4-G4</f>
        <v>0.30769230769230771</v>
      </c>
    </row>
    <row r="5" spans="1:9" x14ac:dyDescent="0.25">
      <c r="A5" s="4">
        <v>2</v>
      </c>
      <c r="B5" s="206"/>
      <c r="C5" s="207"/>
      <c r="D5" s="4">
        <v>1</v>
      </c>
      <c r="E5" s="208"/>
      <c r="F5" s="48" t="s">
        <v>32</v>
      </c>
      <c r="G5" s="6">
        <v>0.53846153846153844</v>
      </c>
      <c r="H5" s="6">
        <f>'3 Страта'!D23</f>
        <v>0.6</v>
      </c>
      <c r="I5" s="6">
        <f t="shared" ref="I5:I22" si="0">H5-G5</f>
        <v>6.1538461538461542E-2</v>
      </c>
    </row>
    <row r="6" spans="1:9" x14ac:dyDescent="0.25">
      <c r="A6" s="4">
        <v>3</v>
      </c>
      <c r="B6" s="206"/>
      <c r="C6" s="207"/>
      <c r="D6" s="4">
        <v>1</v>
      </c>
      <c r="E6" s="208"/>
      <c r="F6" s="48" t="s">
        <v>33</v>
      </c>
      <c r="G6" s="6">
        <v>0.38461538461538464</v>
      </c>
      <c r="H6" s="6">
        <f>'3 Страта'!E23</f>
        <v>0.5</v>
      </c>
      <c r="I6" s="6">
        <f t="shared" si="0"/>
        <v>0.11538461538461536</v>
      </c>
    </row>
    <row r="7" spans="1:9" x14ac:dyDescent="0.25">
      <c r="A7" s="4">
        <v>4</v>
      </c>
      <c r="B7" s="206"/>
      <c r="C7" s="207"/>
      <c r="D7" s="4">
        <v>1</v>
      </c>
      <c r="E7" s="208"/>
      <c r="F7" s="48" t="s">
        <v>34</v>
      </c>
      <c r="G7" s="6">
        <v>0</v>
      </c>
      <c r="H7" s="6">
        <f>'3 Страта'!F23</f>
        <v>0.2</v>
      </c>
      <c r="I7" s="6">
        <f t="shared" si="0"/>
        <v>0.2</v>
      </c>
    </row>
    <row r="8" spans="1:9" x14ac:dyDescent="0.25">
      <c r="A8" s="4">
        <v>5</v>
      </c>
      <c r="B8" s="206"/>
      <c r="C8" s="207"/>
      <c r="D8" s="4">
        <v>1</v>
      </c>
      <c r="E8" s="208"/>
      <c r="F8" s="48" t="s">
        <v>35</v>
      </c>
      <c r="G8" s="6">
        <v>0</v>
      </c>
      <c r="H8" s="6">
        <f>'3 Страта'!G23</f>
        <v>0</v>
      </c>
      <c r="I8" s="6">
        <f t="shared" si="0"/>
        <v>0</v>
      </c>
    </row>
    <row r="9" spans="1:9" x14ac:dyDescent="0.25">
      <c r="A9" s="4">
        <v>6</v>
      </c>
      <c r="B9" s="206" t="s">
        <v>3</v>
      </c>
      <c r="C9" s="207" t="s">
        <v>30</v>
      </c>
      <c r="D9" s="4">
        <v>1</v>
      </c>
      <c r="E9" s="208" t="s">
        <v>36</v>
      </c>
      <c r="F9" s="48" t="s">
        <v>37</v>
      </c>
      <c r="G9" s="6">
        <v>0.30769230769230771</v>
      </c>
      <c r="H9" s="6">
        <f>'3 Страта'!H23</f>
        <v>0.1</v>
      </c>
      <c r="I9" s="6">
        <f t="shared" si="0"/>
        <v>-0.2076923076923077</v>
      </c>
    </row>
    <row r="10" spans="1:9" ht="37.5" x14ac:dyDescent="0.25">
      <c r="A10" s="4">
        <v>7</v>
      </c>
      <c r="B10" s="206"/>
      <c r="C10" s="207"/>
      <c r="D10" s="4">
        <v>1</v>
      </c>
      <c r="E10" s="208"/>
      <c r="F10" s="48" t="s">
        <v>38</v>
      </c>
      <c r="G10" s="6">
        <v>0.46153846153846156</v>
      </c>
      <c r="H10" s="6">
        <f>'3 Страта'!I23</f>
        <v>0.7</v>
      </c>
      <c r="I10" s="6">
        <f t="shared" si="0"/>
        <v>0.23846153846153839</v>
      </c>
    </row>
    <row r="11" spans="1:9" ht="56.25" x14ac:dyDescent="0.25">
      <c r="A11" s="4">
        <v>8</v>
      </c>
      <c r="B11" s="206"/>
      <c r="C11" s="207"/>
      <c r="D11" s="4">
        <v>1</v>
      </c>
      <c r="E11" s="4" t="s">
        <v>39</v>
      </c>
      <c r="F11" s="4" t="s">
        <v>40</v>
      </c>
      <c r="G11" s="6">
        <v>0</v>
      </c>
      <c r="H11" s="6">
        <f>'3 Страта'!J23</f>
        <v>0.5</v>
      </c>
      <c r="I11" s="6">
        <f t="shared" si="0"/>
        <v>0.5</v>
      </c>
    </row>
    <row r="12" spans="1:9" x14ac:dyDescent="0.25">
      <c r="A12" s="4">
        <v>9</v>
      </c>
      <c r="B12" s="206"/>
      <c r="C12" s="207"/>
      <c r="D12" s="4">
        <v>1</v>
      </c>
      <c r="E12" s="4" t="s">
        <v>41</v>
      </c>
      <c r="F12" s="4" t="s">
        <v>42</v>
      </c>
      <c r="G12" s="6">
        <v>0.46153846153846156</v>
      </c>
      <c r="H12" s="6">
        <f>'3 Страта'!K23</f>
        <v>0.3</v>
      </c>
      <c r="I12" s="6">
        <f t="shared" si="0"/>
        <v>-0.16153846153846158</v>
      </c>
    </row>
    <row r="13" spans="1:9" ht="112.5" x14ac:dyDescent="0.25">
      <c r="A13" s="4">
        <v>10</v>
      </c>
      <c r="B13" s="206"/>
      <c r="C13" s="207"/>
      <c r="D13" s="4">
        <v>1</v>
      </c>
      <c r="E13" s="4" t="s">
        <v>43</v>
      </c>
      <c r="F13" s="4" t="s">
        <v>44</v>
      </c>
      <c r="G13" s="6">
        <v>0</v>
      </c>
      <c r="H13" s="6">
        <f>'3 Страта'!L23</f>
        <v>0.2</v>
      </c>
      <c r="I13" s="6">
        <f t="shared" si="0"/>
        <v>0.2</v>
      </c>
    </row>
    <row r="14" spans="1:9" x14ac:dyDescent="0.25">
      <c r="A14" s="4">
        <v>11</v>
      </c>
      <c r="B14" s="206"/>
      <c r="C14" s="207"/>
      <c r="D14" s="4">
        <v>1</v>
      </c>
      <c r="E14" s="4" t="s">
        <v>45</v>
      </c>
      <c r="F14" s="4" t="s">
        <v>46</v>
      </c>
      <c r="G14" s="6">
        <v>0</v>
      </c>
      <c r="H14" s="6">
        <f>'3 Страта'!M23</f>
        <v>0.6</v>
      </c>
      <c r="I14" s="6">
        <f t="shared" si="0"/>
        <v>0.6</v>
      </c>
    </row>
    <row r="15" spans="1:9" ht="56.25" x14ac:dyDescent="0.25">
      <c r="A15" s="4">
        <v>12</v>
      </c>
      <c r="B15" s="206"/>
      <c r="C15" s="207"/>
      <c r="D15" s="4">
        <v>1</v>
      </c>
      <c r="E15" s="4" t="s">
        <v>47</v>
      </c>
      <c r="F15" s="4" t="s">
        <v>48</v>
      </c>
      <c r="G15" s="6">
        <v>0.46153846153846156</v>
      </c>
      <c r="H15" s="6">
        <f>'3 Страта'!N23</f>
        <v>0.6</v>
      </c>
      <c r="I15" s="6">
        <f t="shared" si="0"/>
        <v>0.13846153846153841</v>
      </c>
    </row>
    <row r="16" spans="1:9" x14ac:dyDescent="0.25">
      <c r="A16" s="4">
        <v>13</v>
      </c>
      <c r="B16" s="206"/>
      <c r="C16" s="207"/>
      <c r="D16" s="4">
        <v>1</v>
      </c>
      <c r="E16" s="4" t="s">
        <v>41</v>
      </c>
      <c r="F16" s="4" t="s">
        <v>49</v>
      </c>
      <c r="G16" s="6">
        <v>0</v>
      </c>
      <c r="H16" s="6">
        <f>'3 Страта'!O23</f>
        <v>0.1</v>
      </c>
      <c r="I16" s="6">
        <f t="shared" si="0"/>
        <v>0.1</v>
      </c>
    </row>
    <row r="17" spans="1:9" ht="93.75" x14ac:dyDescent="0.25">
      <c r="A17" s="4">
        <v>14</v>
      </c>
      <c r="B17" s="206"/>
      <c r="C17" s="207"/>
      <c r="D17" s="4">
        <v>1</v>
      </c>
      <c r="E17" s="4" t="s">
        <v>50</v>
      </c>
      <c r="F17" s="4" t="s">
        <v>51</v>
      </c>
      <c r="G17" s="6">
        <v>0.38461538461538464</v>
      </c>
      <c r="H17" s="6">
        <f>'3 Страта'!P23</f>
        <v>0.6</v>
      </c>
      <c r="I17" s="6">
        <f t="shared" si="0"/>
        <v>0.21538461538461534</v>
      </c>
    </row>
    <row r="18" spans="1:9" ht="37.5" x14ac:dyDescent="0.25">
      <c r="A18" s="4">
        <v>15</v>
      </c>
      <c r="B18" s="206" t="s">
        <v>5</v>
      </c>
      <c r="C18" s="207" t="s">
        <v>30</v>
      </c>
      <c r="D18" s="4">
        <v>1</v>
      </c>
      <c r="E18" s="208" t="s">
        <v>52</v>
      </c>
      <c r="F18" s="48" t="s">
        <v>53</v>
      </c>
      <c r="G18" s="6">
        <v>0</v>
      </c>
      <c r="H18" s="6">
        <f>'3 Страта'!R23</f>
        <v>0.5</v>
      </c>
      <c r="I18" s="6">
        <f t="shared" si="0"/>
        <v>0.5</v>
      </c>
    </row>
    <row r="19" spans="1:9" x14ac:dyDescent="0.25">
      <c r="A19" s="4">
        <v>16</v>
      </c>
      <c r="B19" s="206"/>
      <c r="C19" s="207"/>
      <c r="D19" s="4">
        <v>1</v>
      </c>
      <c r="E19" s="208"/>
      <c r="F19" s="48" t="s">
        <v>54</v>
      </c>
      <c r="G19" s="6">
        <v>0</v>
      </c>
      <c r="H19" s="6">
        <f>'3 Страта'!S23</f>
        <v>0.3</v>
      </c>
      <c r="I19" s="6">
        <f t="shared" si="0"/>
        <v>0.3</v>
      </c>
    </row>
    <row r="20" spans="1:9" x14ac:dyDescent="0.25">
      <c r="A20" s="4">
        <v>17</v>
      </c>
      <c r="B20" s="206"/>
      <c r="C20" s="207"/>
      <c r="D20" s="4">
        <v>1</v>
      </c>
      <c r="E20" s="208"/>
      <c r="F20" s="48" t="s">
        <v>55</v>
      </c>
      <c r="G20" s="6">
        <v>0</v>
      </c>
      <c r="H20" s="6">
        <f>'3 Страта'!T23</f>
        <v>0</v>
      </c>
      <c r="I20" s="6">
        <f t="shared" si="0"/>
        <v>0</v>
      </c>
    </row>
    <row r="21" spans="1:9" x14ac:dyDescent="0.25">
      <c r="A21" s="4">
        <v>18</v>
      </c>
      <c r="B21" s="206"/>
      <c r="C21" s="207"/>
      <c r="D21" s="4">
        <v>1</v>
      </c>
      <c r="E21" s="208"/>
      <c r="F21" s="48" t="s">
        <v>56</v>
      </c>
      <c r="G21" s="6">
        <v>0.38461538461538464</v>
      </c>
      <c r="H21" s="6">
        <f>'3 Страта'!U23</f>
        <v>0.8</v>
      </c>
      <c r="I21" s="6">
        <f t="shared" si="0"/>
        <v>0.41538461538461541</v>
      </c>
    </row>
    <row r="22" spans="1:9" ht="56.25" x14ac:dyDescent="0.25">
      <c r="A22" s="4">
        <v>19</v>
      </c>
      <c r="B22" s="206"/>
      <c r="C22" s="207"/>
      <c r="D22" s="4">
        <v>1</v>
      </c>
      <c r="E22" s="4" t="s">
        <v>57</v>
      </c>
      <c r="F22" s="4" t="s">
        <v>58</v>
      </c>
      <c r="G22" s="6">
        <v>0.30769230769230771</v>
      </c>
      <c r="H22" s="6">
        <f>'3 Страта'!V23</f>
        <v>0.5</v>
      </c>
      <c r="I22" s="6">
        <f t="shared" si="0"/>
        <v>0.19230769230769229</v>
      </c>
    </row>
    <row r="23" spans="1:9" ht="18.75" customHeight="1" x14ac:dyDescent="0.25">
      <c r="A23" s="210" t="s">
        <v>6</v>
      </c>
      <c r="B23" s="211"/>
      <c r="C23" s="211"/>
      <c r="D23" s="211"/>
      <c r="E23" s="211"/>
      <c r="F23" s="211"/>
      <c r="G23" s="211"/>
      <c r="H23" s="211"/>
      <c r="I23" s="212"/>
    </row>
    <row r="24" spans="1:9" ht="37.5" x14ac:dyDescent="0.25">
      <c r="A24" s="4">
        <v>20</v>
      </c>
      <c r="B24" s="206" t="s">
        <v>3</v>
      </c>
      <c r="C24" s="207" t="s">
        <v>59</v>
      </c>
      <c r="D24" s="4">
        <v>2</v>
      </c>
      <c r="E24" s="208" t="s">
        <v>60</v>
      </c>
      <c r="F24" s="48" t="s">
        <v>61</v>
      </c>
      <c r="G24" s="6">
        <f>'[2]3 Страта'!X23</f>
        <v>0</v>
      </c>
      <c r="H24" s="6">
        <f>'3 Страта'!X23</f>
        <v>0</v>
      </c>
      <c r="I24" s="6">
        <f>H24-G24</f>
        <v>0</v>
      </c>
    </row>
    <row r="25" spans="1:9" x14ac:dyDescent="0.25">
      <c r="A25" s="4">
        <v>21</v>
      </c>
      <c r="B25" s="206"/>
      <c r="C25" s="207"/>
      <c r="D25" s="4">
        <v>2</v>
      </c>
      <c r="E25" s="208"/>
      <c r="F25" s="48" t="s">
        <v>62</v>
      </c>
      <c r="G25" s="6">
        <f>'[2]3 Страта'!Y23</f>
        <v>0</v>
      </c>
      <c r="H25" s="6">
        <f>'3 Страта'!Y23</f>
        <v>0</v>
      </c>
      <c r="I25" s="6">
        <f>H25-G25</f>
        <v>0</v>
      </c>
    </row>
    <row r="26" spans="1:9" ht="37.5" x14ac:dyDescent="0.25">
      <c r="A26" s="4">
        <v>22</v>
      </c>
      <c r="B26" s="206"/>
      <c r="C26" s="47" t="s">
        <v>63</v>
      </c>
      <c r="D26" s="4">
        <v>2</v>
      </c>
      <c r="E26" s="208"/>
      <c r="F26" s="48" t="s">
        <v>64</v>
      </c>
      <c r="G26" s="6">
        <f>'[2]3 Страта'!Z23</f>
        <v>0</v>
      </c>
      <c r="H26" s="6">
        <f>'3 Страта'!Z23</f>
        <v>0</v>
      </c>
      <c r="I26" s="6">
        <f t="shared" ref="I26:I29" si="1">H26-G26</f>
        <v>0</v>
      </c>
    </row>
    <row r="27" spans="1:9" ht="37.5" x14ac:dyDescent="0.25">
      <c r="A27" s="4">
        <v>23</v>
      </c>
      <c r="B27" s="206" t="s">
        <v>5</v>
      </c>
      <c r="C27" s="207" t="s">
        <v>59</v>
      </c>
      <c r="D27" s="4">
        <v>2</v>
      </c>
      <c r="E27" s="48" t="s">
        <v>52</v>
      </c>
      <c r="F27" s="48" t="s">
        <v>65</v>
      </c>
      <c r="G27" s="6">
        <f>'[2]3 Страта'!AA23</f>
        <v>0</v>
      </c>
      <c r="H27" s="6">
        <f>'3 Страта'!AA23</f>
        <v>0</v>
      </c>
      <c r="I27" s="6">
        <f t="shared" si="1"/>
        <v>0</v>
      </c>
    </row>
    <row r="28" spans="1:9" ht="56.25" x14ac:dyDescent="0.25">
      <c r="A28" s="4">
        <v>24</v>
      </c>
      <c r="B28" s="206"/>
      <c r="C28" s="207"/>
      <c r="D28" s="4">
        <v>2</v>
      </c>
      <c r="E28" s="4" t="s">
        <v>57</v>
      </c>
      <c r="F28" s="4" t="s">
        <v>66</v>
      </c>
      <c r="G28" s="6">
        <f>'[2]3 Страта'!AB23</f>
        <v>0</v>
      </c>
      <c r="H28" s="6">
        <f>'3 Страта'!AB23</f>
        <v>0</v>
      </c>
      <c r="I28" s="6">
        <f t="shared" si="1"/>
        <v>0</v>
      </c>
    </row>
    <row r="29" spans="1:9" ht="37.5" x14ac:dyDescent="0.25">
      <c r="A29" s="4">
        <v>25</v>
      </c>
      <c r="B29" s="206"/>
      <c r="C29" s="47" t="s">
        <v>63</v>
      </c>
      <c r="D29" s="4">
        <v>2</v>
      </c>
      <c r="E29" s="4" t="s">
        <v>52</v>
      </c>
      <c r="F29" s="4" t="s">
        <v>67</v>
      </c>
      <c r="G29" s="6">
        <f>'[2]3 Страта'!AC23</f>
        <v>0</v>
      </c>
      <c r="H29" s="6">
        <f>'3 Страта'!AC23</f>
        <v>0</v>
      </c>
      <c r="I29" s="6">
        <f t="shared" si="1"/>
        <v>0</v>
      </c>
    </row>
    <row r="31" spans="1:9" ht="18.75" customHeight="1" x14ac:dyDescent="0.25">
      <c r="A31" s="213"/>
      <c r="B31" s="213"/>
      <c r="C31" s="213"/>
      <c r="D31" s="213"/>
      <c r="E31" s="213"/>
      <c r="F31" s="213"/>
      <c r="G31" s="213"/>
    </row>
    <row r="32" spans="1:9" x14ac:dyDescent="0.25">
      <c r="A32" s="213"/>
      <c r="B32" s="213"/>
      <c r="C32" s="213"/>
      <c r="D32" s="213"/>
      <c r="E32" s="213"/>
      <c r="F32" s="213"/>
      <c r="G32" s="213"/>
    </row>
    <row r="33" spans="1:7" x14ac:dyDescent="0.25">
      <c r="A33" s="213"/>
      <c r="B33" s="213"/>
      <c r="C33" s="213"/>
      <c r="D33" s="213"/>
      <c r="E33" s="213"/>
      <c r="F33" s="213"/>
      <c r="G33" s="213"/>
    </row>
    <row r="34" spans="1:7" x14ac:dyDescent="0.25">
      <c r="A34" s="213"/>
      <c r="B34" s="213"/>
      <c r="C34" s="213"/>
      <c r="D34" s="213"/>
      <c r="E34" s="213"/>
      <c r="F34" s="213"/>
      <c r="G34" s="213"/>
    </row>
    <row r="35" spans="1:7" x14ac:dyDescent="0.25">
      <c r="A35" s="213"/>
      <c r="B35" s="213"/>
      <c r="C35" s="213"/>
      <c r="D35" s="213"/>
      <c r="E35" s="213"/>
      <c r="F35" s="213"/>
      <c r="G35" s="213"/>
    </row>
    <row r="36" spans="1:7" x14ac:dyDescent="0.25">
      <c r="A36" s="213"/>
      <c r="B36" s="213"/>
      <c r="C36" s="213"/>
      <c r="D36" s="213"/>
      <c r="E36" s="213"/>
      <c r="F36" s="213"/>
      <c r="G36" s="213"/>
    </row>
    <row r="37" spans="1:7" x14ac:dyDescent="0.25">
      <c r="A37" s="213"/>
      <c r="B37" s="213"/>
      <c r="C37" s="213"/>
      <c r="D37" s="213"/>
      <c r="E37" s="213"/>
      <c r="F37" s="213"/>
      <c r="G37" s="213"/>
    </row>
    <row r="38" spans="1:7" x14ac:dyDescent="0.25">
      <c r="A38" s="213"/>
      <c r="B38" s="213"/>
      <c r="C38" s="213"/>
      <c r="D38" s="213"/>
      <c r="E38" s="213"/>
      <c r="F38" s="213"/>
      <c r="G38" s="213"/>
    </row>
    <row r="39" spans="1:7" x14ac:dyDescent="0.25">
      <c r="A39" s="213"/>
      <c r="B39" s="213"/>
      <c r="C39" s="213"/>
      <c r="D39" s="213"/>
      <c r="E39" s="213"/>
      <c r="F39" s="213"/>
      <c r="G39" s="213"/>
    </row>
    <row r="40" spans="1:7" x14ac:dyDescent="0.25">
      <c r="A40" s="213"/>
      <c r="B40" s="213"/>
      <c r="C40" s="213"/>
      <c r="D40" s="213"/>
      <c r="E40" s="213"/>
      <c r="F40" s="213"/>
      <c r="G40" s="213"/>
    </row>
    <row r="41" spans="1:7" x14ac:dyDescent="0.25">
      <c r="A41" s="213"/>
      <c r="B41" s="213"/>
      <c r="C41" s="213"/>
      <c r="D41" s="213"/>
      <c r="E41" s="213"/>
      <c r="F41" s="213"/>
      <c r="G41" s="213"/>
    </row>
  </sheetData>
  <mergeCells count="18">
    <mergeCell ref="B27:B29"/>
    <mergeCell ref="C27:C28"/>
    <mergeCell ref="A31:G41"/>
    <mergeCell ref="B18:B22"/>
    <mergeCell ref="C18:C22"/>
    <mergeCell ref="E18:E21"/>
    <mergeCell ref="A23:I23"/>
    <mergeCell ref="B24:B26"/>
    <mergeCell ref="C24:C25"/>
    <mergeCell ref="E24:E26"/>
    <mergeCell ref="B9:B17"/>
    <mergeCell ref="C9:C17"/>
    <mergeCell ref="E9:E10"/>
    <mergeCell ref="A1:I1"/>
    <mergeCell ref="A3:I3"/>
    <mergeCell ref="B4:B8"/>
    <mergeCell ref="C4:C8"/>
    <mergeCell ref="E4:E8"/>
  </mergeCells>
  <pageMargins left="0.62992125984251968" right="0.23622047244094491" top="0.39370078740157483" bottom="0" header="0.31496062992125984" footer="0.31496062992125984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I30"/>
  <sheetViews>
    <sheetView tabSelected="1" zoomScaleNormal="100" zoomScaleSheetLayoutView="80" workbookViewId="0">
      <selection activeCell="B9" sqref="B9:B20"/>
    </sheetView>
  </sheetViews>
  <sheetFormatPr defaultRowHeight="15" x14ac:dyDescent="0.25"/>
  <cols>
    <col min="1" max="1" width="4.7109375" style="90" customWidth="1"/>
    <col min="2" max="2" width="22.140625" style="90" customWidth="1"/>
    <col min="3" max="3" width="5.7109375" style="90" bestFit="1" customWidth="1"/>
    <col min="4" max="4" width="5" style="90" customWidth="1"/>
    <col min="5" max="5" width="5.140625" style="90" customWidth="1"/>
    <col min="6" max="6" width="4.85546875" style="90" customWidth="1"/>
    <col min="7" max="8" width="4.7109375" style="90" customWidth="1"/>
    <col min="9" max="9" width="5" style="90" customWidth="1"/>
    <col min="10" max="10" width="4.85546875" style="90" bestFit="1" customWidth="1"/>
    <col min="11" max="12" width="4.5703125" style="90" customWidth="1"/>
    <col min="13" max="14" width="4.85546875" style="90" bestFit="1" customWidth="1"/>
    <col min="15" max="15" width="5.85546875" style="90" bestFit="1" customWidth="1"/>
    <col min="16" max="16" width="4.85546875" style="90" bestFit="1" customWidth="1"/>
    <col min="17" max="17" width="4.42578125" style="90" customWidth="1"/>
    <col min="18" max="20" width="4.85546875" style="90" bestFit="1" customWidth="1"/>
    <col min="21" max="21" width="5.85546875" style="90" bestFit="1" customWidth="1"/>
    <col min="22" max="22" width="4.85546875" style="90" bestFit="1" customWidth="1"/>
    <col min="23" max="23" width="4.42578125" style="90" customWidth="1"/>
    <col min="24" max="27" width="4.85546875" style="90" bestFit="1" customWidth="1"/>
    <col min="28" max="29" width="4.42578125" style="90" customWidth="1"/>
    <col min="30" max="31" width="8.42578125" style="92" customWidth="1"/>
    <col min="32" max="254" width="9.140625" style="90"/>
    <col min="255" max="255" width="4.7109375" style="90" customWidth="1"/>
    <col min="256" max="256" width="22.140625" style="90" customWidth="1"/>
    <col min="257" max="257" width="4.85546875" style="90" customWidth="1"/>
    <col min="258" max="258" width="5" style="90" customWidth="1"/>
    <col min="259" max="259" width="5.140625" style="90" customWidth="1"/>
    <col min="260" max="260" width="4.85546875" style="90" customWidth="1"/>
    <col min="261" max="262" width="4.7109375" style="90" customWidth="1"/>
    <col min="263" max="263" width="5" style="90" customWidth="1"/>
    <col min="264" max="264" width="6.28515625" style="90" customWidth="1"/>
    <col min="265" max="266" width="4.5703125" style="90" customWidth="1"/>
    <col min="267" max="267" width="5.85546875" style="90" customWidth="1"/>
    <col min="268" max="283" width="4.42578125" style="90" customWidth="1"/>
    <col min="284" max="285" width="8.42578125" style="90" customWidth="1"/>
    <col min="286" max="510" width="9.140625" style="90"/>
    <col min="511" max="511" width="4.7109375" style="90" customWidth="1"/>
    <col min="512" max="512" width="22.140625" style="90" customWidth="1"/>
    <col min="513" max="513" width="4.85546875" style="90" customWidth="1"/>
    <col min="514" max="514" width="5" style="90" customWidth="1"/>
    <col min="515" max="515" width="5.140625" style="90" customWidth="1"/>
    <col min="516" max="516" width="4.85546875" style="90" customWidth="1"/>
    <col min="517" max="518" width="4.7109375" style="90" customWidth="1"/>
    <col min="519" max="519" width="5" style="90" customWidth="1"/>
    <col min="520" max="520" width="6.28515625" style="90" customWidth="1"/>
    <col min="521" max="522" width="4.5703125" style="90" customWidth="1"/>
    <col min="523" max="523" width="5.85546875" style="90" customWidth="1"/>
    <col min="524" max="539" width="4.42578125" style="90" customWidth="1"/>
    <col min="540" max="541" width="8.42578125" style="90" customWidth="1"/>
    <col min="542" max="766" width="9.140625" style="90"/>
    <col min="767" max="767" width="4.7109375" style="90" customWidth="1"/>
    <col min="768" max="768" width="22.140625" style="90" customWidth="1"/>
    <col min="769" max="769" width="4.85546875" style="90" customWidth="1"/>
    <col min="770" max="770" width="5" style="90" customWidth="1"/>
    <col min="771" max="771" width="5.140625" style="90" customWidth="1"/>
    <col min="772" max="772" width="4.85546875" style="90" customWidth="1"/>
    <col min="773" max="774" width="4.7109375" style="90" customWidth="1"/>
    <col min="775" max="775" width="5" style="90" customWidth="1"/>
    <col min="776" max="776" width="6.28515625" style="90" customWidth="1"/>
    <col min="777" max="778" width="4.5703125" style="90" customWidth="1"/>
    <col min="779" max="779" width="5.85546875" style="90" customWidth="1"/>
    <col min="780" max="795" width="4.42578125" style="90" customWidth="1"/>
    <col min="796" max="797" width="8.42578125" style="90" customWidth="1"/>
    <col min="798" max="1022" width="9.140625" style="90"/>
    <col min="1023" max="1023" width="4.7109375" style="90" customWidth="1"/>
    <col min="1024" max="1024" width="22.140625" style="90" customWidth="1"/>
    <col min="1025" max="1025" width="4.85546875" style="90" customWidth="1"/>
    <col min="1026" max="1026" width="5" style="90" customWidth="1"/>
    <col min="1027" max="1027" width="5.140625" style="90" customWidth="1"/>
    <col min="1028" max="1028" width="4.85546875" style="90" customWidth="1"/>
    <col min="1029" max="1030" width="4.7109375" style="90" customWidth="1"/>
    <col min="1031" max="1031" width="5" style="90" customWidth="1"/>
    <col min="1032" max="1032" width="6.28515625" style="90" customWidth="1"/>
    <col min="1033" max="1034" width="4.5703125" style="90" customWidth="1"/>
    <col min="1035" max="1035" width="5.85546875" style="90" customWidth="1"/>
    <col min="1036" max="1051" width="4.42578125" style="90" customWidth="1"/>
    <col min="1052" max="1053" width="8.42578125" style="90" customWidth="1"/>
    <col min="1054" max="1278" width="9.140625" style="90"/>
    <col min="1279" max="1279" width="4.7109375" style="90" customWidth="1"/>
    <col min="1280" max="1280" width="22.140625" style="90" customWidth="1"/>
    <col min="1281" max="1281" width="4.85546875" style="90" customWidth="1"/>
    <col min="1282" max="1282" width="5" style="90" customWidth="1"/>
    <col min="1283" max="1283" width="5.140625" style="90" customWidth="1"/>
    <col min="1284" max="1284" width="4.85546875" style="90" customWidth="1"/>
    <col min="1285" max="1286" width="4.7109375" style="90" customWidth="1"/>
    <col min="1287" max="1287" width="5" style="90" customWidth="1"/>
    <col min="1288" max="1288" width="6.28515625" style="90" customWidth="1"/>
    <col min="1289" max="1290" width="4.5703125" style="90" customWidth="1"/>
    <col min="1291" max="1291" width="5.85546875" style="90" customWidth="1"/>
    <col min="1292" max="1307" width="4.42578125" style="90" customWidth="1"/>
    <col min="1308" max="1309" width="8.42578125" style="90" customWidth="1"/>
    <col min="1310" max="1534" width="9.140625" style="90"/>
    <col min="1535" max="1535" width="4.7109375" style="90" customWidth="1"/>
    <col min="1536" max="1536" width="22.140625" style="90" customWidth="1"/>
    <col min="1537" max="1537" width="4.85546875" style="90" customWidth="1"/>
    <col min="1538" max="1538" width="5" style="90" customWidth="1"/>
    <col min="1539" max="1539" width="5.140625" style="90" customWidth="1"/>
    <col min="1540" max="1540" width="4.85546875" style="90" customWidth="1"/>
    <col min="1541" max="1542" width="4.7109375" style="90" customWidth="1"/>
    <col min="1543" max="1543" width="5" style="90" customWidth="1"/>
    <col min="1544" max="1544" width="6.28515625" style="90" customWidth="1"/>
    <col min="1545" max="1546" width="4.5703125" style="90" customWidth="1"/>
    <col min="1547" max="1547" width="5.85546875" style="90" customWidth="1"/>
    <col min="1548" max="1563" width="4.42578125" style="90" customWidth="1"/>
    <col min="1564" max="1565" width="8.42578125" style="90" customWidth="1"/>
    <col min="1566" max="1790" width="9.140625" style="90"/>
    <col min="1791" max="1791" width="4.7109375" style="90" customWidth="1"/>
    <col min="1792" max="1792" width="22.140625" style="90" customWidth="1"/>
    <col min="1793" max="1793" width="4.85546875" style="90" customWidth="1"/>
    <col min="1794" max="1794" width="5" style="90" customWidth="1"/>
    <col min="1795" max="1795" width="5.140625" style="90" customWidth="1"/>
    <col min="1796" max="1796" width="4.85546875" style="90" customWidth="1"/>
    <col min="1797" max="1798" width="4.7109375" style="90" customWidth="1"/>
    <col min="1799" max="1799" width="5" style="90" customWidth="1"/>
    <col min="1800" max="1800" width="6.28515625" style="90" customWidth="1"/>
    <col min="1801" max="1802" width="4.5703125" style="90" customWidth="1"/>
    <col min="1803" max="1803" width="5.85546875" style="90" customWidth="1"/>
    <col min="1804" max="1819" width="4.42578125" style="90" customWidth="1"/>
    <col min="1820" max="1821" width="8.42578125" style="90" customWidth="1"/>
    <col min="1822" max="2046" width="9.140625" style="90"/>
    <col min="2047" max="2047" width="4.7109375" style="90" customWidth="1"/>
    <col min="2048" max="2048" width="22.140625" style="90" customWidth="1"/>
    <col min="2049" max="2049" width="4.85546875" style="90" customWidth="1"/>
    <col min="2050" max="2050" width="5" style="90" customWidth="1"/>
    <col min="2051" max="2051" width="5.140625" style="90" customWidth="1"/>
    <col min="2052" max="2052" width="4.85546875" style="90" customWidth="1"/>
    <col min="2053" max="2054" width="4.7109375" style="90" customWidth="1"/>
    <col min="2055" max="2055" width="5" style="90" customWidth="1"/>
    <col min="2056" max="2056" width="6.28515625" style="90" customWidth="1"/>
    <col min="2057" max="2058" width="4.5703125" style="90" customWidth="1"/>
    <col min="2059" max="2059" width="5.85546875" style="90" customWidth="1"/>
    <col min="2060" max="2075" width="4.42578125" style="90" customWidth="1"/>
    <col min="2076" max="2077" width="8.42578125" style="90" customWidth="1"/>
    <col min="2078" max="2302" width="9.140625" style="90"/>
    <col min="2303" max="2303" width="4.7109375" style="90" customWidth="1"/>
    <col min="2304" max="2304" width="22.140625" style="90" customWidth="1"/>
    <col min="2305" max="2305" width="4.85546875" style="90" customWidth="1"/>
    <col min="2306" max="2306" width="5" style="90" customWidth="1"/>
    <col min="2307" max="2307" width="5.140625" style="90" customWidth="1"/>
    <col min="2308" max="2308" width="4.85546875" style="90" customWidth="1"/>
    <col min="2309" max="2310" width="4.7109375" style="90" customWidth="1"/>
    <col min="2311" max="2311" width="5" style="90" customWidth="1"/>
    <col min="2312" max="2312" width="6.28515625" style="90" customWidth="1"/>
    <col min="2313" max="2314" width="4.5703125" style="90" customWidth="1"/>
    <col min="2315" max="2315" width="5.85546875" style="90" customWidth="1"/>
    <col min="2316" max="2331" width="4.42578125" style="90" customWidth="1"/>
    <col min="2332" max="2333" width="8.42578125" style="90" customWidth="1"/>
    <col min="2334" max="2558" width="9.140625" style="90"/>
    <col min="2559" max="2559" width="4.7109375" style="90" customWidth="1"/>
    <col min="2560" max="2560" width="22.140625" style="90" customWidth="1"/>
    <col min="2561" max="2561" width="4.85546875" style="90" customWidth="1"/>
    <col min="2562" max="2562" width="5" style="90" customWidth="1"/>
    <col min="2563" max="2563" width="5.140625" style="90" customWidth="1"/>
    <col min="2564" max="2564" width="4.85546875" style="90" customWidth="1"/>
    <col min="2565" max="2566" width="4.7109375" style="90" customWidth="1"/>
    <col min="2567" max="2567" width="5" style="90" customWidth="1"/>
    <col min="2568" max="2568" width="6.28515625" style="90" customWidth="1"/>
    <col min="2569" max="2570" width="4.5703125" style="90" customWidth="1"/>
    <col min="2571" max="2571" width="5.85546875" style="90" customWidth="1"/>
    <col min="2572" max="2587" width="4.42578125" style="90" customWidth="1"/>
    <col min="2588" max="2589" width="8.42578125" style="90" customWidth="1"/>
    <col min="2590" max="2814" width="9.140625" style="90"/>
    <col min="2815" max="2815" width="4.7109375" style="90" customWidth="1"/>
    <col min="2816" max="2816" width="22.140625" style="90" customWidth="1"/>
    <col min="2817" max="2817" width="4.85546875" style="90" customWidth="1"/>
    <col min="2818" max="2818" width="5" style="90" customWidth="1"/>
    <col min="2819" max="2819" width="5.140625" style="90" customWidth="1"/>
    <col min="2820" max="2820" width="4.85546875" style="90" customWidth="1"/>
    <col min="2821" max="2822" width="4.7109375" style="90" customWidth="1"/>
    <col min="2823" max="2823" width="5" style="90" customWidth="1"/>
    <col min="2824" max="2824" width="6.28515625" style="90" customWidth="1"/>
    <col min="2825" max="2826" width="4.5703125" style="90" customWidth="1"/>
    <col min="2827" max="2827" width="5.85546875" style="90" customWidth="1"/>
    <col min="2828" max="2843" width="4.42578125" style="90" customWidth="1"/>
    <col min="2844" max="2845" width="8.42578125" style="90" customWidth="1"/>
    <col min="2846" max="3070" width="9.140625" style="90"/>
    <col min="3071" max="3071" width="4.7109375" style="90" customWidth="1"/>
    <col min="3072" max="3072" width="22.140625" style="90" customWidth="1"/>
    <col min="3073" max="3073" width="4.85546875" style="90" customWidth="1"/>
    <col min="3074" max="3074" width="5" style="90" customWidth="1"/>
    <col min="3075" max="3075" width="5.140625" style="90" customWidth="1"/>
    <col min="3076" max="3076" width="4.85546875" style="90" customWidth="1"/>
    <col min="3077" max="3078" width="4.7109375" style="90" customWidth="1"/>
    <col min="3079" max="3079" width="5" style="90" customWidth="1"/>
    <col min="3080" max="3080" width="6.28515625" style="90" customWidth="1"/>
    <col min="3081" max="3082" width="4.5703125" style="90" customWidth="1"/>
    <col min="3083" max="3083" width="5.85546875" style="90" customWidth="1"/>
    <col min="3084" max="3099" width="4.42578125" style="90" customWidth="1"/>
    <col min="3100" max="3101" width="8.42578125" style="90" customWidth="1"/>
    <col min="3102" max="3326" width="9.140625" style="90"/>
    <col min="3327" max="3327" width="4.7109375" style="90" customWidth="1"/>
    <col min="3328" max="3328" width="22.140625" style="90" customWidth="1"/>
    <col min="3329" max="3329" width="4.85546875" style="90" customWidth="1"/>
    <col min="3330" max="3330" width="5" style="90" customWidth="1"/>
    <col min="3331" max="3331" width="5.140625" style="90" customWidth="1"/>
    <col min="3332" max="3332" width="4.85546875" style="90" customWidth="1"/>
    <col min="3333" max="3334" width="4.7109375" style="90" customWidth="1"/>
    <col min="3335" max="3335" width="5" style="90" customWidth="1"/>
    <col min="3336" max="3336" width="6.28515625" style="90" customWidth="1"/>
    <col min="3337" max="3338" width="4.5703125" style="90" customWidth="1"/>
    <col min="3339" max="3339" width="5.85546875" style="90" customWidth="1"/>
    <col min="3340" max="3355" width="4.42578125" style="90" customWidth="1"/>
    <col min="3356" max="3357" width="8.42578125" style="90" customWidth="1"/>
    <col min="3358" max="3582" width="9.140625" style="90"/>
    <col min="3583" max="3583" width="4.7109375" style="90" customWidth="1"/>
    <col min="3584" max="3584" width="22.140625" style="90" customWidth="1"/>
    <col min="3585" max="3585" width="4.85546875" style="90" customWidth="1"/>
    <col min="3586" max="3586" width="5" style="90" customWidth="1"/>
    <col min="3587" max="3587" width="5.140625" style="90" customWidth="1"/>
    <col min="3588" max="3588" width="4.85546875" style="90" customWidth="1"/>
    <col min="3589" max="3590" width="4.7109375" style="90" customWidth="1"/>
    <col min="3591" max="3591" width="5" style="90" customWidth="1"/>
    <col min="3592" max="3592" width="6.28515625" style="90" customWidth="1"/>
    <col min="3593" max="3594" width="4.5703125" style="90" customWidth="1"/>
    <col min="3595" max="3595" width="5.85546875" style="90" customWidth="1"/>
    <col min="3596" max="3611" width="4.42578125" style="90" customWidth="1"/>
    <col min="3612" max="3613" width="8.42578125" style="90" customWidth="1"/>
    <col min="3614" max="3838" width="9.140625" style="90"/>
    <col min="3839" max="3839" width="4.7109375" style="90" customWidth="1"/>
    <col min="3840" max="3840" width="22.140625" style="90" customWidth="1"/>
    <col min="3841" max="3841" width="4.85546875" style="90" customWidth="1"/>
    <col min="3842" max="3842" width="5" style="90" customWidth="1"/>
    <col min="3843" max="3843" width="5.140625" style="90" customWidth="1"/>
    <col min="3844" max="3844" width="4.85546875" style="90" customWidth="1"/>
    <col min="3845" max="3846" width="4.7109375" style="90" customWidth="1"/>
    <col min="3847" max="3847" width="5" style="90" customWidth="1"/>
    <col min="3848" max="3848" width="6.28515625" style="90" customWidth="1"/>
    <col min="3849" max="3850" width="4.5703125" style="90" customWidth="1"/>
    <col min="3851" max="3851" width="5.85546875" style="90" customWidth="1"/>
    <col min="3852" max="3867" width="4.42578125" style="90" customWidth="1"/>
    <col min="3868" max="3869" width="8.42578125" style="90" customWidth="1"/>
    <col min="3870" max="4094" width="9.140625" style="90"/>
    <col min="4095" max="4095" width="4.7109375" style="90" customWidth="1"/>
    <col min="4096" max="4096" width="22.140625" style="90" customWidth="1"/>
    <col min="4097" max="4097" width="4.85546875" style="90" customWidth="1"/>
    <col min="4098" max="4098" width="5" style="90" customWidth="1"/>
    <col min="4099" max="4099" width="5.140625" style="90" customWidth="1"/>
    <col min="4100" max="4100" width="4.85546875" style="90" customWidth="1"/>
    <col min="4101" max="4102" width="4.7109375" style="90" customWidth="1"/>
    <col min="4103" max="4103" width="5" style="90" customWidth="1"/>
    <col min="4104" max="4104" width="6.28515625" style="90" customWidth="1"/>
    <col min="4105" max="4106" width="4.5703125" style="90" customWidth="1"/>
    <col min="4107" max="4107" width="5.85546875" style="90" customWidth="1"/>
    <col min="4108" max="4123" width="4.42578125" style="90" customWidth="1"/>
    <col min="4124" max="4125" width="8.42578125" style="90" customWidth="1"/>
    <col min="4126" max="4350" width="9.140625" style="90"/>
    <col min="4351" max="4351" width="4.7109375" style="90" customWidth="1"/>
    <col min="4352" max="4352" width="22.140625" style="90" customWidth="1"/>
    <col min="4353" max="4353" width="4.85546875" style="90" customWidth="1"/>
    <col min="4354" max="4354" width="5" style="90" customWidth="1"/>
    <col min="4355" max="4355" width="5.140625" style="90" customWidth="1"/>
    <col min="4356" max="4356" width="4.85546875" style="90" customWidth="1"/>
    <col min="4357" max="4358" width="4.7109375" style="90" customWidth="1"/>
    <col min="4359" max="4359" width="5" style="90" customWidth="1"/>
    <col min="4360" max="4360" width="6.28515625" style="90" customWidth="1"/>
    <col min="4361" max="4362" width="4.5703125" style="90" customWidth="1"/>
    <col min="4363" max="4363" width="5.85546875" style="90" customWidth="1"/>
    <col min="4364" max="4379" width="4.42578125" style="90" customWidth="1"/>
    <col min="4380" max="4381" width="8.42578125" style="90" customWidth="1"/>
    <col min="4382" max="4606" width="9.140625" style="90"/>
    <col min="4607" max="4607" width="4.7109375" style="90" customWidth="1"/>
    <col min="4608" max="4608" width="22.140625" style="90" customWidth="1"/>
    <col min="4609" max="4609" width="4.85546875" style="90" customWidth="1"/>
    <col min="4610" max="4610" width="5" style="90" customWidth="1"/>
    <col min="4611" max="4611" width="5.140625" style="90" customWidth="1"/>
    <col min="4612" max="4612" width="4.85546875" style="90" customWidth="1"/>
    <col min="4613" max="4614" width="4.7109375" style="90" customWidth="1"/>
    <col min="4615" max="4615" width="5" style="90" customWidth="1"/>
    <col min="4616" max="4616" width="6.28515625" style="90" customWidth="1"/>
    <col min="4617" max="4618" width="4.5703125" style="90" customWidth="1"/>
    <col min="4619" max="4619" width="5.85546875" style="90" customWidth="1"/>
    <col min="4620" max="4635" width="4.42578125" style="90" customWidth="1"/>
    <col min="4636" max="4637" width="8.42578125" style="90" customWidth="1"/>
    <col min="4638" max="4862" width="9.140625" style="90"/>
    <col min="4863" max="4863" width="4.7109375" style="90" customWidth="1"/>
    <col min="4864" max="4864" width="22.140625" style="90" customWidth="1"/>
    <col min="4865" max="4865" width="4.85546875" style="90" customWidth="1"/>
    <col min="4866" max="4866" width="5" style="90" customWidth="1"/>
    <col min="4867" max="4867" width="5.140625" style="90" customWidth="1"/>
    <col min="4868" max="4868" width="4.85546875" style="90" customWidth="1"/>
    <col min="4869" max="4870" width="4.7109375" style="90" customWidth="1"/>
    <col min="4871" max="4871" width="5" style="90" customWidth="1"/>
    <col min="4872" max="4872" width="6.28515625" style="90" customWidth="1"/>
    <col min="4873" max="4874" width="4.5703125" style="90" customWidth="1"/>
    <col min="4875" max="4875" width="5.85546875" style="90" customWidth="1"/>
    <col min="4876" max="4891" width="4.42578125" style="90" customWidth="1"/>
    <col min="4892" max="4893" width="8.42578125" style="90" customWidth="1"/>
    <col min="4894" max="5118" width="9.140625" style="90"/>
    <col min="5119" max="5119" width="4.7109375" style="90" customWidth="1"/>
    <col min="5120" max="5120" width="22.140625" style="90" customWidth="1"/>
    <col min="5121" max="5121" width="4.85546875" style="90" customWidth="1"/>
    <col min="5122" max="5122" width="5" style="90" customWidth="1"/>
    <col min="5123" max="5123" width="5.140625" style="90" customWidth="1"/>
    <col min="5124" max="5124" width="4.85546875" style="90" customWidth="1"/>
    <col min="5125" max="5126" width="4.7109375" style="90" customWidth="1"/>
    <col min="5127" max="5127" width="5" style="90" customWidth="1"/>
    <col min="5128" max="5128" width="6.28515625" style="90" customWidth="1"/>
    <col min="5129" max="5130" width="4.5703125" style="90" customWidth="1"/>
    <col min="5131" max="5131" width="5.85546875" style="90" customWidth="1"/>
    <col min="5132" max="5147" width="4.42578125" style="90" customWidth="1"/>
    <col min="5148" max="5149" width="8.42578125" style="90" customWidth="1"/>
    <col min="5150" max="5374" width="9.140625" style="90"/>
    <col min="5375" max="5375" width="4.7109375" style="90" customWidth="1"/>
    <col min="5376" max="5376" width="22.140625" style="90" customWidth="1"/>
    <col min="5377" max="5377" width="4.85546875" style="90" customWidth="1"/>
    <col min="5378" max="5378" width="5" style="90" customWidth="1"/>
    <col min="5379" max="5379" width="5.140625" style="90" customWidth="1"/>
    <col min="5380" max="5380" width="4.85546875" style="90" customWidth="1"/>
    <col min="5381" max="5382" width="4.7109375" style="90" customWidth="1"/>
    <col min="5383" max="5383" width="5" style="90" customWidth="1"/>
    <col min="5384" max="5384" width="6.28515625" style="90" customWidth="1"/>
    <col min="5385" max="5386" width="4.5703125" style="90" customWidth="1"/>
    <col min="5387" max="5387" width="5.85546875" style="90" customWidth="1"/>
    <col min="5388" max="5403" width="4.42578125" style="90" customWidth="1"/>
    <col min="5404" max="5405" width="8.42578125" style="90" customWidth="1"/>
    <col min="5406" max="5630" width="9.140625" style="90"/>
    <col min="5631" max="5631" width="4.7109375" style="90" customWidth="1"/>
    <col min="5632" max="5632" width="22.140625" style="90" customWidth="1"/>
    <col min="5633" max="5633" width="4.85546875" style="90" customWidth="1"/>
    <col min="5634" max="5634" width="5" style="90" customWidth="1"/>
    <col min="5635" max="5635" width="5.140625" style="90" customWidth="1"/>
    <col min="5636" max="5636" width="4.85546875" style="90" customWidth="1"/>
    <col min="5637" max="5638" width="4.7109375" style="90" customWidth="1"/>
    <col min="5639" max="5639" width="5" style="90" customWidth="1"/>
    <col min="5640" max="5640" width="6.28515625" style="90" customWidth="1"/>
    <col min="5641" max="5642" width="4.5703125" style="90" customWidth="1"/>
    <col min="5643" max="5643" width="5.85546875" style="90" customWidth="1"/>
    <col min="5644" max="5659" width="4.42578125" style="90" customWidth="1"/>
    <col min="5660" max="5661" width="8.42578125" style="90" customWidth="1"/>
    <col min="5662" max="5886" width="9.140625" style="90"/>
    <col min="5887" max="5887" width="4.7109375" style="90" customWidth="1"/>
    <col min="5888" max="5888" width="22.140625" style="90" customWidth="1"/>
    <col min="5889" max="5889" width="4.85546875" style="90" customWidth="1"/>
    <col min="5890" max="5890" width="5" style="90" customWidth="1"/>
    <col min="5891" max="5891" width="5.140625" style="90" customWidth="1"/>
    <col min="5892" max="5892" width="4.85546875" style="90" customWidth="1"/>
    <col min="5893" max="5894" width="4.7109375" style="90" customWidth="1"/>
    <col min="5895" max="5895" width="5" style="90" customWidth="1"/>
    <col min="5896" max="5896" width="6.28515625" style="90" customWidth="1"/>
    <col min="5897" max="5898" width="4.5703125" style="90" customWidth="1"/>
    <col min="5899" max="5899" width="5.85546875" style="90" customWidth="1"/>
    <col min="5900" max="5915" width="4.42578125" style="90" customWidth="1"/>
    <col min="5916" max="5917" width="8.42578125" style="90" customWidth="1"/>
    <col min="5918" max="6142" width="9.140625" style="90"/>
    <col min="6143" max="6143" width="4.7109375" style="90" customWidth="1"/>
    <col min="6144" max="6144" width="22.140625" style="90" customWidth="1"/>
    <col min="6145" max="6145" width="4.85546875" style="90" customWidth="1"/>
    <col min="6146" max="6146" width="5" style="90" customWidth="1"/>
    <col min="6147" max="6147" width="5.140625" style="90" customWidth="1"/>
    <col min="6148" max="6148" width="4.85546875" style="90" customWidth="1"/>
    <col min="6149" max="6150" width="4.7109375" style="90" customWidth="1"/>
    <col min="6151" max="6151" width="5" style="90" customWidth="1"/>
    <col min="6152" max="6152" width="6.28515625" style="90" customWidth="1"/>
    <col min="6153" max="6154" width="4.5703125" style="90" customWidth="1"/>
    <col min="6155" max="6155" width="5.85546875" style="90" customWidth="1"/>
    <col min="6156" max="6171" width="4.42578125" style="90" customWidth="1"/>
    <col min="6172" max="6173" width="8.42578125" style="90" customWidth="1"/>
    <col min="6174" max="6398" width="9.140625" style="90"/>
    <col min="6399" max="6399" width="4.7109375" style="90" customWidth="1"/>
    <col min="6400" max="6400" width="22.140625" style="90" customWidth="1"/>
    <col min="6401" max="6401" width="4.85546875" style="90" customWidth="1"/>
    <col min="6402" max="6402" width="5" style="90" customWidth="1"/>
    <col min="6403" max="6403" width="5.140625" style="90" customWidth="1"/>
    <col min="6404" max="6404" width="4.85546875" style="90" customWidth="1"/>
    <col min="6405" max="6406" width="4.7109375" style="90" customWidth="1"/>
    <col min="6407" max="6407" width="5" style="90" customWidth="1"/>
    <col min="6408" max="6408" width="6.28515625" style="90" customWidth="1"/>
    <col min="6409" max="6410" width="4.5703125" style="90" customWidth="1"/>
    <col min="6411" max="6411" width="5.85546875" style="90" customWidth="1"/>
    <col min="6412" max="6427" width="4.42578125" style="90" customWidth="1"/>
    <col min="6428" max="6429" width="8.42578125" style="90" customWidth="1"/>
    <col min="6430" max="6654" width="9.140625" style="90"/>
    <col min="6655" max="6655" width="4.7109375" style="90" customWidth="1"/>
    <col min="6656" max="6656" width="22.140625" style="90" customWidth="1"/>
    <col min="6657" max="6657" width="4.85546875" style="90" customWidth="1"/>
    <col min="6658" max="6658" width="5" style="90" customWidth="1"/>
    <col min="6659" max="6659" width="5.140625" style="90" customWidth="1"/>
    <col min="6660" max="6660" width="4.85546875" style="90" customWidth="1"/>
    <col min="6661" max="6662" width="4.7109375" style="90" customWidth="1"/>
    <col min="6663" max="6663" width="5" style="90" customWidth="1"/>
    <col min="6664" max="6664" width="6.28515625" style="90" customWidth="1"/>
    <col min="6665" max="6666" width="4.5703125" style="90" customWidth="1"/>
    <col min="6667" max="6667" width="5.85546875" style="90" customWidth="1"/>
    <col min="6668" max="6683" width="4.42578125" style="90" customWidth="1"/>
    <col min="6684" max="6685" width="8.42578125" style="90" customWidth="1"/>
    <col min="6686" max="6910" width="9.140625" style="90"/>
    <col min="6911" max="6911" width="4.7109375" style="90" customWidth="1"/>
    <col min="6912" max="6912" width="22.140625" style="90" customWidth="1"/>
    <col min="6913" max="6913" width="4.85546875" style="90" customWidth="1"/>
    <col min="6914" max="6914" width="5" style="90" customWidth="1"/>
    <col min="6915" max="6915" width="5.140625" style="90" customWidth="1"/>
    <col min="6916" max="6916" width="4.85546875" style="90" customWidth="1"/>
    <col min="6917" max="6918" width="4.7109375" style="90" customWidth="1"/>
    <col min="6919" max="6919" width="5" style="90" customWidth="1"/>
    <col min="6920" max="6920" width="6.28515625" style="90" customWidth="1"/>
    <col min="6921" max="6922" width="4.5703125" style="90" customWidth="1"/>
    <col min="6923" max="6923" width="5.85546875" style="90" customWidth="1"/>
    <col min="6924" max="6939" width="4.42578125" style="90" customWidth="1"/>
    <col min="6940" max="6941" width="8.42578125" style="90" customWidth="1"/>
    <col min="6942" max="7166" width="9.140625" style="90"/>
    <col min="7167" max="7167" width="4.7109375" style="90" customWidth="1"/>
    <col min="7168" max="7168" width="22.140625" style="90" customWidth="1"/>
    <col min="7169" max="7169" width="4.85546875" style="90" customWidth="1"/>
    <col min="7170" max="7170" width="5" style="90" customWidth="1"/>
    <col min="7171" max="7171" width="5.140625" style="90" customWidth="1"/>
    <col min="7172" max="7172" width="4.85546875" style="90" customWidth="1"/>
    <col min="7173" max="7174" width="4.7109375" style="90" customWidth="1"/>
    <col min="7175" max="7175" width="5" style="90" customWidth="1"/>
    <col min="7176" max="7176" width="6.28515625" style="90" customWidth="1"/>
    <col min="7177" max="7178" width="4.5703125" style="90" customWidth="1"/>
    <col min="7179" max="7179" width="5.85546875" style="90" customWidth="1"/>
    <col min="7180" max="7195" width="4.42578125" style="90" customWidth="1"/>
    <col min="7196" max="7197" width="8.42578125" style="90" customWidth="1"/>
    <col min="7198" max="7422" width="9.140625" style="90"/>
    <col min="7423" max="7423" width="4.7109375" style="90" customWidth="1"/>
    <col min="7424" max="7424" width="22.140625" style="90" customWidth="1"/>
    <col min="7425" max="7425" width="4.85546875" style="90" customWidth="1"/>
    <col min="7426" max="7426" width="5" style="90" customWidth="1"/>
    <col min="7427" max="7427" width="5.140625" style="90" customWidth="1"/>
    <col min="7428" max="7428" width="4.85546875" style="90" customWidth="1"/>
    <col min="7429" max="7430" width="4.7109375" style="90" customWidth="1"/>
    <col min="7431" max="7431" width="5" style="90" customWidth="1"/>
    <col min="7432" max="7432" width="6.28515625" style="90" customWidth="1"/>
    <col min="7433" max="7434" width="4.5703125" style="90" customWidth="1"/>
    <col min="7435" max="7435" width="5.85546875" style="90" customWidth="1"/>
    <col min="7436" max="7451" width="4.42578125" style="90" customWidth="1"/>
    <col min="7452" max="7453" width="8.42578125" style="90" customWidth="1"/>
    <col min="7454" max="7678" width="9.140625" style="90"/>
    <col min="7679" max="7679" width="4.7109375" style="90" customWidth="1"/>
    <col min="7680" max="7680" width="22.140625" style="90" customWidth="1"/>
    <col min="7681" max="7681" width="4.85546875" style="90" customWidth="1"/>
    <col min="7682" max="7682" width="5" style="90" customWidth="1"/>
    <col min="7683" max="7683" width="5.140625" style="90" customWidth="1"/>
    <col min="7684" max="7684" width="4.85546875" style="90" customWidth="1"/>
    <col min="7685" max="7686" width="4.7109375" style="90" customWidth="1"/>
    <col min="7687" max="7687" width="5" style="90" customWidth="1"/>
    <col min="7688" max="7688" width="6.28515625" style="90" customWidth="1"/>
    <col min="7689" max="7690" width="4.5703125" style="90" customWidth="1"/>
    <col min="7691" max="7691" width="5.85546875" style="90" customWidth="1"/>
    <col min="7692" max="7707" width="4.42578125" style="90" customWidth="1"/>
    <col min="7708" max="7709" width="8.42578125" style="90" customWidth="1"/>
    <col min="7710" max="7934" width="9.140625" style="90"/>
    <col min="7935" max="7935" width="4.7109375" style="90" customWidth="1"/>
    <col min="7936" max="7936" width="22.140625" style="90" customWidth="1"/>
    <col min="7937" max="7937" width="4.85546875" style="90" customWidth="1"/>
    <col min="7938" max="7938" width="5" style="90" customWidth="1"/>
    <col min="7939" max="7939" width="5.140625" style="90" customWidth="1"/>
    <col min="7940" max="7940" width="4.85546875" style="90" customWidth="1"/>
    <col min="7941" max="7942" width="4.7109375" style="90" customWidth="1"/>
    <col min="7943" max="7943" width="5" style="90" customWidth="1"/>
    <col min="7944" max="7944" width="6.28515625" style="90" customWidth="1"/>
    <col min="7945" max="7946" width="4.5703125" style="90" customWidth="1"/>
    <col min="7947" max="7947" width="5.85546875" style="90" customWidth="1"/>
    <col min="7948" max="7963" width="4.42578125" style="90" customWidth="1"/>
    <col min="7964" max="7965" width="8.42578125" style="90" customWidth="1"/>
    <col min="7966" max="8190" width="9.140625" style="90"/>
    <col min="8191" max="8191" width="4.7109375" style="90" customWidth="1"/>
    <col min="8192" max="8192" width="22.140625" style="90" customWidth="1"/>
    <col min="8193" max="8193" width="4.85546875" style="90" customWidth="1"/>
    <col min="8194" max="8194" width="5" style="90" customWidth="1"/>
    <col min="8195" max="8195" width="5.140625" style="90" customWidth="1"/>
    <col min="8196" max="8196" width="4.85546875" style="90" customWidth="1"/>
    <col min="8197" max="8198" width="4.7109375" style="90" customWidth="1"/>
    <col min="8199" max="8199" width="5" style="90" customWidth="1"/>
    <col min="8200" max="8200" width="6.28515625" style="90" customWidth="1"/>
    <col min="8201" max="8202" width="4.5703125" style="90" customWidth="1"/>
    <col min="8203" max="8203" width="5.85546875" style="90" customWidth="1"/>
    <col min="8204" max="8219" width="4.42578125" style="90" customWidth="1"/>
    <col min="8220" max="8221" width="8.42578125" style="90" customWidth="1"/>
    <col min="8222" max="8446" width="9.140625" style="90"/>
    <col min="8447" max="8447" width="4.7109375" style="90" customWidth="1"/>
    <col min="8448" max="8448" width="22.140625" style="90" customWidth="1"/>
    <col min="8449" max="8449" width="4.85546875" style="90" customWidth="1"/>
    <col min="8450" max="8450" width="5" style="90" customWidth="1"/>
    <col min="8451" max="8451" width="5.140625" style="90" customWidth="1"/>
    <col min="8452" max="8452" width="4.85546875" style="90" customWidth="1"/>
    <col min="8453" max="8454" width="4.7109375" style="90" customWidth="1"/>
    <col min="8455" max="8455" width="5" style="90" customWidth="1"/>
    <col min="8456" max="8456" width="6.28515625" style="90" customWidth="1"/>
    <col min="8457" max="8458" width="4.5703125" style="90" customWidth="1"/>
    <col min="8459" max="8459" width="5.85546875" style="90" customWidth="1"/>
    <col min="8460" max="8475" width="4.42578125" style="90" customWidth="1"/>
    <col min="8476" max="8477" width="8.42578125" style="90" customWidth="1"/>
    <col min="8478" max="8702" width="9.140625" style="90"/>
    <col min="8703" max="8703" width="4.7109375" style="90" customWidth="1"/>
    <col min="8704" max="8704" width="22.140625" style="90" customWidth="1"/>
    <col min="8705" max="8705" width="4.85546875" style="90" customWidth="1"/>
    <col min="8706" max="8706" width="5" style="90" customWidth="1"/>
    <col min="8707" max="8707" width="5.140625" style="90" customWidth="1"/>
    <col min="8708" max="8708" width="4.85546875" style="90" customWidth="1"/>
    <col min="8709" max="8710" width="4.7109375" style="90" customWidth="1"/>
    <col min="8711" max="8711" width="5" style="90" customWidth="1"/>
    <col min="8712" max="8712" width="6.28515625" style="90" customWidth="1"/>
    <col min="8713" max="8714" width="4.5703125" style="90" customWidth="1"/>
    <col min="8715" max="8715" width="5.85546875" style="90" customWidth="1"/>
    <col min="8716" max="8731" width="4.42578125" style="90" customWidth="1"/>
    <col min="8732" max="8733" width="8.42578125" style="90" customWidth="1"/>
    <col min="8734" max="8958" width="9.140625" style="90"/>
    <col min="8959" max="8959" width="4.7109375" style="90" customWidth="1"/>
    <col min="8960" max="8960" width="22.140625" style="90" customWidth="1"/>
    <col min="8961" max="8961" width="4.85546875" style="90" customWidth="1"/>
    <col min="8962" max="8962" width="5" style="90" customWidth="1"/>
    <col min="8963" max="8963" width="5.140625" style="90" customWidth="1"/>
    <col min="8964" max="8964" width="4.85546875" style="90" customWidth="1"/>
    <col min="8965" max="8966" width="4.7109375" style="90" customWidth="1"/>
    <col min="8967" max="8967" width="5" style="90" customWidth="1"/>
    <col min="8968" max="8968" width="6.28515625" style="90" customWidth="1"/>
    <col min="8969" max="8970" width="4.5703125" style="90" customWidth="1"/>
    <col min="8971" max="8971" width="5.85546875" style="90" customWidth="1"/>
    <col min="8972" max="8987" width="4.42578125" style="90" customWidth="1"/>
    <col min="8988" max="8989" width="8.42578125" style="90" customWidth="1"/>
    <col min="8990" max="9214" width="9.140625" style="90"/>
    <col min="9215" max="9215" width="4.7109375" style="90" customWidth="1"/>
    <col min="9216" max="9216" width="22.140625" style="90" customWidth="1"/>
    <col min="9217" max="9217" width="4.85546875" style="90" customWidth="1"/>
    <col min="9218" max="9218" width="5" style="90" customWidth="1"/>
    <col min="9219" max="9219" width="5.140625" style="90" customWidth="1"/>
    <col min="9220" max="9220" width="4.85546875" style="90" customWidth="1"/>
    <col min="9221" max="9222" width="4.7109375" style="90" customWidth="1"/>
    <col min="9223" max="9223" width="5" style="90" customWidth="1"/>
    <col min="9224" max="9224" width="6.28515625" style="90" customWidth="1"/>
    <col min="9225" max="9226" width="4.5703125" style="90" customWidth="1"/>
    <col min="9227" max="9227" width="5.85546875" style="90" customWidth="1"/>
    <col min="9228" max="9243" width="4.42578125" style="90" customWidth="1"/>
    <col min="9244" max="9245" width="8.42578125" style="90" customWidth="1"/>
    <col min="9246" max="9470" width="9.140625" style="90"/>
    <col min="9471" max="9471" width="4.7109375" style="90" customWidth="1"/>
    <col min="9472" max="9472" width="22.140625" style="90" customWidth="1"/>
    <col min="9473" max="9473" width="4.85546875" style="90" customWidth="1"/>
    <col min="9474" max="9474" width="5" style="90" customWidth="1"/>
    <col min="9475" max="9475" width="5.140625" style="90" customWidth="1"/>
    <col min="9476" max="9476" width="4.85546875" style="90" customWidth="1"/>
    <col min="9477" max="9478" width="4.7109375" style="90" customWidth="1"/>
    <col min="9479" max="9479" width="5" style="90" customWidth="1"/>
    <col min="9480" max="9480" width="6.28515625" style="90" customWidth="1"/>
    <col min="9481" max="9482" width="4.5703125" style="90" customWidth="1"/>
    <col min="9483" max="9483" width="5.85546875" style="90" customWidth="1"/>
    <col min="9484" max="9499" width="4.42578125" style="90" customWidth="1"/>
    <col min="9500" max="9501" width="8.42578125" style="90" customWidth="1"/>
    <col min="9502" max="9726" width="9.140625" style="90"/>
    <col min="9727" max="9727" width="4.7109375" style="90" customWidth="1"/>
    <col min="9728" max="9728" width="22.140625" style="90" customWidth="1"/>
    <col min="9729" max="9729" width="4.85546875" style="90" customWidth="1"/>
    <col min="9730" max="9730" width="5" style="90" customWidth="1"/>
    <col min="9731" max="9731" width="5.140625" style="90" customWidth="1"/>
    <col min="9732" max="9732" width="4.85546875" style="90" customWidth="1"/>
    <col min="9733" max="9734" width="4.7109375" style="90" customWidth="1"/>
    <col min="9735" max="9735" width="5" style="90" customWidth="1"/>
    <col min="9736" max="9736" width="6.28515625" style="90" customWidth="1"/>
    <col min="9737" max="9738" width="4.5703125" style="90" customWidth="1"/>
    <col min="9739" max="9739" width="5.85546875" style="90" customWidth="1"/>
    <col min="9740" max="9755" width="4.42578125" style="90" customWidth="1"/>
    <col min="9756" max="9757" width="8.42578125" style="90" customWidth="1"/>
    <col min="9758" max="9982" width="9.140625" style="90"/>
    <col min="9983" max="9983" width="4.7109375" style="90" customWidth="1"/>
    <col min="9984" max="9984" width="22.140625" style="90" customWidth="1"/>
    <col min="9985" max="9985" width="4.85546875" style="90" customWidth="1"/>
    <col min="9986" max="9986" width="5" style="90" customWidth="1"/>
    <col min="9987" max="9987" width="5.140625" style="90" customWidth="1"/>
    <col min="9988" max="9988" width="4.85546875" style="90" customWidth="1"/>
    <col min="9989" max="9990" width="4.7109375" style="90" customWidth="1"/>
    <col min="9991" max="9991" width="5" style="90" customWidth="1"/>
    <col min="9992" max="9992" width="6.28515625" style="90" customWidth="1"/>
    <col min="9993" max="9994" width="4.5703125" style="90" customWidth="1"/>
    <col min="9995" max="9995" width="5.85546875" style="90" customWidth="1"/>
    <col min="9996" max="10011" width="4.42578125" style="90" customWidth="1"/>
    <col min="10012" max="10013" width="8.42578125" style="90" customWidth="1"/>
    <col min="10014" max="10238" width="9.140625" style="90"/>
    <col min="10239" max="10239" width="4.7109375" style="90" customWidth="1"/>
    <col min="10240" max="10240" width="22.140625" style="90" customWidth="1"/>
    <col min="10241" max="10241" width="4.85546875" style="90" customWidth="1"/>
    <col min="10242" max="10242" width="5" style="90" customWidth="1"/>
    <col min="10243" max="10243" width="5.140625" style="90" customWidth="1"/>
    <col min="10244" max="10244" width="4.85546875" style="90" customWidth="1"/>
    <col min="10245" max="10246" width="4.7109375" style="90" customWidth="1"/>
    <col min="10247" max="10247" width="5" style="90" customWidth="1"/>
    <col min="10248" max="10248" width="6.28515625" style="90" customWidth="1"/>
    <col min="10249" max="10250" width="4.5703125" style="90" customWidth="1"/>
    <col min="10251" max="10251" width="5.85546875" style="90" customWidth="1"/>
    <col min="10252" max="10267" width="4.42578125" style="90" customWidth="1"/>
    <col min="10268" max="10269" width="8.42578125" style="90" customWidth="1"/>
    <col min="10270" max="10494" width="9.140625" style="90"/>
    <col min="10495" max="10495" width="4.7109375" style="90" customWidth="1"/>
    <col min="10496" max="10496" width="22.140625" style="90" customWidth="1"/>
    <col min="10497" max="10497" width="4.85546875" style="90" customWidth="1"/>
    <col min="10498" max="10498" width="5" style="90" customWidth="1"/>
    <col min="10499" max="10499" width="5.140625" style="90" customWidth="1"/>
    <col min="10500" max="10500" width="4.85546875" style="90" customWidth="1"/>
    <col min="10501" max="10502" width="4.7109375" style="90" customWidth="1"/>
    <col min="10503" max="10503" width="5" style="90" customWidth="1"/>
    <col min="10504" max="10504" width="6.28515625" style="90" customWidth="1"/>
    <col min="10505" max="10506" width="4.5703125" style="90" customWidth="1"/>
    <col min="10507" max="10507" width="5.85546875" style="90" customWidth="1"/>
    <col min="10508" max="10523" width="4.42578125" style="90" customWidth="1"/>
    <col min="10524" max="10525" width="8.42578125" style="90" customWidth="1"/>
    <col min="10526" max="10750" width="9.140625" style="90"/>
    <col min="10751" max="10751" width="4.7109375" style="90" customWidth="1"/>
    <col min="10752" max="10752" width="22.140625" style="90" customWidth="1"/>
    <col min="10753" max="10753" width="4.85546875" style="90" customWidth="1"/>
    <col min="10754" max="10754" width="5" style="90" customWidth="1"/>
    <col min="10755" max="10755" width="5.140625" style="90" customWidth="1"/>
    <col min="10756" max="10756" width="4.85546875" style="90" customWidth="1"/>
    <col min="10757" max="10758" width="4.7109375" style="90" customWidth="1"/>
    <col min="10759" max="10759" width="5" style="90" customWidth="1"/>
    <col min="10760" max="10760" width="6.28515625" style="90" customWidth="1"/>
    <col min="10761" max="10762" width="4.5703125" style="90" customWidth="1"/>
    <col min="10763" max="10763" width="5.85546875" style="90" customWidth="1"/>
    <col min="10764" max="10779" width="4.42578125" style="90" customWidth="1"/>
    <col min="10780" max="10781" width="8.42578125" style="90" customWidth="1"/>
    <col min="10782" max="11006" width="9.140625" style="90"/>
    <col min="11007" max="11007" width="4.7109375" style="90" customWidth="1"/>
    <col min="11008" max="11008" width="22.140625" style="90" customWidth="1"/>
    <col min="11009" max="11009" width="4.85546875" style="90" customWidth="1"/>
    <col min="11010" max="11010" width="5" style="90" customWidth="1"/>
    <col min="11011" max="11011" width="5.140625" style="90" customWidth="1"/>
    <col min="11012" max="11012" width="4.85546875" style="90" customWidth="1"/>
    <col min="11013" max="11014" width="4.7109375" style="90" customWidth="1"/>
    <col min="11015" max="11015" width="5" style="90" customWidth="1"/>
    <col min="11016" max="11016" width="6.28515625" style="90" customWidth="1"/>
    <col min="11017" max="11018" width="4.5703125" style="90" customWidth="1"/>
    <col min="11019" max="11019" width="5.85546875" style="90" customWidth="1"/>
    <col min="11020" max="11035" width="4.42578125" style="90" customWidth="1"/>
    <col min="11036" max="11037" width="8.42578125" style="90" customWidth="1"/>
    <col min="11038" max="11262" width="9.140625" style="90"/>
    <col min="11263" max="11263" width="4.7109375" style="90" customWidth="1"/>
    <col min="11264" max="11264" width="22.140625" style="90" customWidth="1"/>
    <col min="11265" max="11265" width="4.85546875" style="90" customWidth="1"/>
    <col min="11266" max="11266" width="5" style="90" customWidth="1"/>
    <col min="11267" max="11267" width="5.140625" style="90" customWidth="1"/>
    <col min="11268" max="11268" width="4.85546875" style="90" customWidth="1"/>
    <col min="11269" max="11270" width="4.7109375" style="90" customWidth="1"/>
    <col min="11271" max="11271" width="5" style="90" customWidth="1"/>
    <col min="11272" max="11272" width="6.28515625" style="90" customWidth="1"/>
    <col min="11273" max="11274" width="4.5703125" style="90" customWidth="1"/>
    <col min="11275" max="11275" width="5.85546875" style="90" customWidth="1"/>
    <col min="11276" max="11291" width="4.42578125" style="90" customWidth="1"/>
    <col min="11292" max="11293" width="8.42578125" style="90" customWidth="1"/>
    <col min="11294" max="11518" width="9.140625" style="90"/>
    <col min="11519" max="11519" width="4.7109375" style="90" customWidth="1"/>
    <col min="11520" max="11520" width="22.140625" style="90" customWidth="1"/>
    <col min="11521" max="11521" width="4.85546875" style="90" customWidth="1"/>
    <col min="11522" max="11522" width="5" style="90" customWidth="1"/>
    <col min="11523" max="11523" width="5.140625" style="90" customWidth="1"/>
    <col min="11524" max="11524" width="4.85546875" style="90" customWidth="1"/>
    <col min="11525" max="11526" width="4.7109375" style="90" customWidth="1"/>
    <col min="11527" max="11527" width="5" style="90" customWidth="1"/>
    <col min="11528" max="11528" width="6.28515625" style="90" customWidth="1"/>
    <col min="11529" max="11530" width="4.5703125" style="90" customWidth="1"/>
    <col min="11531" max="11531" width="5.85546875" style="90" customWidth="1"/>
    <col min="11532" max="11547" width="4.42578125" style="90" customWidth="1"/>
    <col min="11548" max="11549" width="8.42578125" style="90" customWidth="1"/>
    <col min="11550" max="11774" width="9.140625" style="90"/>
    <col min="11775" max="11775" width="4.7109375" style="90" customWidth="1"/>
    <col min="11776" max="11776" width="22.140625" style="90" customWidth="1"/>
    <col min="11777" max="11777" width="4.85546875" style="90" customWidth="1"/>
    <col min="11778" max="11778" width="5" style="90" customWidth="1"/>
    <col min="11779" max="11779" width="5.140625" style="90" customWidth="1"/>
    <col min="11780" max="11780" width="4.85546875" style="90" customWidth="1"/>
    <col min="11781" max="11782" width="4.7109375" style="90" customWidth="1"/>
    <col min="11783" max="11783" width="5" style="90" customWidth="1"/>
    <col min="11784" max="11784" width="6.28515625" style="90" customWidth="1"/>
    <col min="11785" max="11786" width="4.5703125" style="90" customWidth="1"/>
    <col min="11787" max="11787" width="5.85546875" style="90" customWidth="1"/>
    <col min="11788" max="11803" width="4.42578125" style="90" customWidth="1"/>
    <col min="11804" max="11805" width="8.42578125" style="90" customWidth="1"/>
    <col min="11806" max="12030" width="9.140625" style="90"/>
    <col min="12031" max="12031" width="4.7109375" style="90" customWidth="1"/>
    <col min="12032" max="12032" width="22.140625" style="90" customWidth="1"/>
    <col min="12033" max="12033" width="4.85546875" style="90" customWidth="1"/>
    <col min="12034" max="12034" width="5" style="90" customWidth="1"/>
    <col min="12035" max="12035" width="5.140625" style="90" customWidth="1"/>
    <col min="12036" max="12036" width="4.85546875" style="90" customWidth="1"/>
    <col min="12037" max="12038" width="4.7109375" style="90" customWidth="1"/>
    <col min="12039" max="12039" width="5" style="90" customWidth="1"/>
    <col min="12040" max="12040" width="6.28515625" style="90" customWidth="1"/>
    <col min="12041" max="12042" width="4.5703125" style="90" customWidth="1"/>
    <col min="12043" max="12043" width="5.85546875" style="90" customWidth="1"/>
    <col min="12044" max="12059" width="4.42578125" style="90" customWidth="1"/>
    <col min="12060" max="12061" width="8.42578125" style="90" customWidth="1"/>
    <col min="12062" max="12286" width="9.140625" style="90"/>
    <col min="12287" max="12287" width="4.7109375" style="90" customWidth="1"/>
    <col min="12288" max="12288" width="22.140625" style="90" customWidth="1"/>
    <col min="12289" max="12289" width="4.85546875" style="90" customWidth="1"/>
    <col min="12290" max="12290" width="5" style="90" customWidth="1"/>
    <col min="12291" max="12291" width="5.140625" style="90" customWidth="1"/>
    <col min="12292" max="12292" width="4.85546875" style="90" customWidth="1"/>
    <col min="12293" max="12294" width="4.7109375" style="90" customWidth="1"/>
    <col min="12295" max="12295" width="5" style="90" customWidth="1"/>
    <col min="12296" max="12296" width="6.28515625" style="90" customWidth="1"/>
    <col min="12297" max="12298" width="4.5703125" style="90" customWidth="1"/>
    <col min="12299" max="12299" width="5.85546875" style="90" customWidth="1"/>
    <col min="12300" max="12315" width="4.42578125" style="90" customWidth="1"/>
    <col min="12316" max="12317" width="8.42578125" style="90" customWidth="1"/>
    <col min="12318" max="12542" width="9.140625" style="90"/>
    <col min="12543" max="12543" width="4.7109375" style="90" customWidth="1"/>
    <col min="12544" max="12544" width="22.140625" style="90" customWidth="1"/>
    <col min="12545" max="12545" width="4.85546875" style="90" customWidth="1"/>
    <col min="12546" max="12546" width="5" style="90" customWidth="1"/>
    <col min="12547" max="12547" width="5.140625" style="90" customWidth="1"/>
    <col min="12548" max="12548" width="4.85546875" style="90" customWidth="1"/>
    <col min="12549" max="12550" width="4.7109375" style="90" customWidth="1"/>
    <col min="12551" max="12551" width="5" style="90" customWidth="1"/>
    <col min="12552" max="12552" width="6.28515625" style="90" customWidth="1"/>
    <col min="12553" max="12554" width="4.5703125" style="90" customWidth="1"/>
    <col min="12555" max="12555" width="5.85546875" style="90" customWidth="1"/>
    <col min="12556" max="12571" width="4.42578125" style="90" customWidth="1"/>
    <col min="12572" max="12573" width="8.42578125" style="90" customWidth="1"/>
    <col min="12574" max="12798" width="9.140625" style="90"/>
    <col min="12799" max="12799" width="4.7109375" style="90" customWidth="1"/>
    <col min="12800" max="12800" width="22.140625" style="90" customWidth="1"/>
    <col min="12801" max="12801" width="4.85546875" style="90" customWidth="1"/>
    <col min="12802" max="12802" width="5" style="90" customWidth="1"/>
    <col min="12803" max="12803" width="5.140625" style="90" customWidth="1"/>
    <col min="12804" max="12804" width="4.85546875" style="90" customWidth="1"/>
    <col min="12805" max="12806" width="4.7109375" style="90" customWidth="1"/>
    <col min="12807" max="12807" width="5" style="90" customWidth="1"/>
    <col min="12808" max="12808" width="6.28515625" style="90" customWidth="1"/>
    <col min="12809" max="12810" width="4.5703125" style="90" customWidth="1"/>
    <col min="12811" max="12811" width="5.85546875" style="90" customWidth="1"/>
    <col min="12812" max="12827" width="4.42578125" style="90" customWidth="1"/>
    <col min="12828" max="12829" width="8.42578125" style="90" customWidth="1"/>
    <col min="12830" max="13054" width="9.140625" style="90"/>
    <col min="13055" max="13055" width="4.7109375" style="90" customWidth="1"/>
    <col min="13056" max="13056" width="22.140625" style="90" customWidth="1"/>
    <col min="13057" max="13057" width="4.85546875" style="90" customWidth="1"/>
    <col min="13058" max="13058" width="5" style="90" customWidth="1"/>
    <col min="13059" max="13059" width="5.140625" style="90" customWidth="1"/>
    <col min="13060" max="13060" width="4.85546875" style="90" customWidth="1"/>
    <col min="13061" max="13062" width="4.7109375" style="90" customWidth="1"/>
    <col min="13063" max="13063" width="5" style="90" customWidth="1"/>
    <col min="13064" max="13064" width="6.28515625" style="90" customWidth="1"/>
    <col min="13065" max="13066" width="4.5703125" style="90" customWidth="1"/>
    <col min="13067" max="13067" width="5.85546875" style="90" customWidth="1"/>
    <col min="13068" max="13083" width="4.42578125" style="90" customWidth="1"/>
    <col min="13084" max="13085" width="8.42578125" style="90" customWidth="1"/>
    <col min="13086" max="13310" width="9.140625" style="90"/>
    <col min="13311" max="13311" width="4.7109375" style="90" customWidth="1"/>
    <col min="13312" max="13312" width="22.140625" style="90" customWidth="1"/>
    <col min="13313" max="13313" width="4.85546875" style="90" customWidth="1"/>
    <col min="13314" max="13314" width="5" style="90" customWidth="1"/>
    <col min="13315" max="13315" width="5.140625" style="90" customWidth="1"/>
    <col min="13316" max="13316" width="4.85546875" style="90" customWidth="1"/>
    <col min="13317" max="13318" width="4.7109375" style="90" customWidth="1"/>
    <col min="13319" max="13319" width="5" style="90" customWidth="1"/>
    <col min="13320" max="13320" width="6.28515625" style="90" customWidth="1"/>
    <col min="13321" max="13322" width="4.5703125" style="90" customWidth="1"/>
    <col min="13323" max="13323" width="5.85546875" style="90" customWidth="1"/>
    <col min="13324" max="13339" width="4.42578125" style="90" customWidth="1"/>
    <col min="13340" max="13341" width="8.42578125" style="90" customWidth="1"/>
    <col min="13342" max="13566" width="9.140625" style="90"/>
    <col min="13567" max="13567" width="4.7109375" style="90" customWidth="1"/>
    <col min="13568" max="13568" width="22.140625" style="90" customWidth="1"/>
    <col min="13569" max="13569" width="4.85546875" style="90" customWidth="1"/>
    <col min="13570" max="13570" width="5" style="90" customWidth="1"/>
    <col min="13571" max="13571" width="5.140625" style="90" customWidth="1"/>
    <col min="13572" max="13572" width="4.85546875" style="90" customWidth="1"/>
    <col min="13573" max="13574" width="4.7109375" style="90" customWidth="1"/>
    <col min="13575" max="13575" width="5" style="90" customWidth="1"/>
    <col min="13576" max="13576" width="6.28515625" style="90" customWidth="1"/>
    <col min="13577" max="13578" width="4.5703125" style="90" customWidth="1"/>
    <col min="13579" max="13579" width="5.85546875" style="90" customWidth="1"/>
    <col min="13580" max="13595" width="4.42578125" style="90" customWidth="1"/>
    <col min="13596" max="13597" width="8.42578125" style="90" customWidth="1"/>
    <col min="13598" max="13822" width="9.140625" style="90"/>
    <col min="13823" max="13823" width="4.7109375" style="90" customWidth="1"/>
    <col min="13824" max="13824" width="22.140625" style="90" customWidth="1"/>
    <col min="13825" max="13825" width="4.85546875" style="90" customWidth="1"/>
    <col min="13826" max="13826" width="5" style="90" customWidth="1"/>
    <col min="13827" max="13827" width="5.140625" style="90" customWidth="1"/>
    <col min="13828" max="13828" width="4.85546875" style="90" customWidth="1"/>
    <col min="13829" max="13830" width="4.7109375" style="90" customWidth="1"/>
    <col min="13831" max="13831" width="5" style="90" customWidth="1"/>
    <col min="13832" max="13832" width="6.28515625" style="90" customWidth="1"/>
    <col min="13833" max="13834" width="4.5703125" style="90" customWidth="1"/>
    <col min="13835" max="13835" width="5.85546875" style="90" customWidth="1"/>
    <col min="13836" max="13851" width="4.42578125" style="90" customWidth="1"/>
    <col min="13852" max="13853" width="8.42578125" style="90" customWidth="1"/>
    <col min="13854" max="14078" width="9.140625" style="90"/>
    <col min="14079" max="14079" width="4.7109375" style="90" customWidth="1"/>
    <col min="14080" max="14080" width="22.140625" style="90" customWidth="1"/>
    <col min="14081" max="14081" width="4.85546875" style="90" customWidth="1"/>
    <col min="14082" max="14082" width="5" style="90" customWidth="1"/>
    <col min="14083" max="14083" width="5.140625" style="90" customWidth="1"/>
    <col min="14084" max="14084" width="4.85546875" style="90" customWidth="1"/>
    <col min="14085" max="14086" width="4.7109375" style="90" customWidth="1"/>
    <col min="14087" max="14087" width="5" style="90" customWidth="1"/>
    <col min="14088" max="14088" width="6.28515625" style="90" customWidth="1"/>
    <col min="14089" max="14090" width="4.5703125" style="90" customWidth="1"/>
    <col min="14091" max="14091" width="5.85546875" style="90" customWidth="1"/>
    <col min="14092" max="14107" width="4.42578125" style="90" customWidth="1"/>
    <col min="14108" max="14109" width="8.42578125" style="90" customWidth="1"/>
    <col min="14110" max="14334" width="9.140625" style="90"/>
    <col min="14335" max="14335" width="4.7109375" style="90" customWidth="1"/>
    <col min="14336" max="14336" width="22.140625" style="90" customWidth="1"/>
    <col min="14337" max="14337" width="4.85546875" style="90" customWidth="1"/>
    <col min="14338" max="14338" width="5" style="90" customWidth="1"/>
    <col min="14339" max="14339" width="5.140625" style="90" customWidth="1"/>
    <col min="14340" max="14340" width="4.85546875" style="90" customWidth="1"/>
    <col min="14341" max="14342" width="4.7109375" style="90" customWidth="1"/>
    <col min="14343" max="14343" width="5" style="90" customWidth="1"/>
    <col min="14344" max="14344" width="6.28515625" style="90" customWidth="1"/>
    <col min="14345" max="14346" width="4.5703125" style="90" customWidth="1"/>
    <col min="14347" max="14347" width="5.85546875" style="90" customWidth="1"/>
    <col min="14348" max="14363" width="4.42578125" style="90" customWidth="1"/>
    <col min="14364" max="14365" width="8.42578125" style="90" customWidth="1"/>
    <col min="14366" max="14590" width="9.140625" style="90"/>
    <col min="14591" max="14591" width="4.7109375" style="90" customWidth="1"/>
    <col min="14592" max="14592" width="22.140625" style="90" customWidth="1"/>
    <col min="14593" max="14593" width="4.85546875" style="90" customWidth="1"/>
    <col min="14594" max="14594" width="5" style="90" customWidth="1"/>
    <col min="14595" max="14595" width="5.140625" style="90" customWidth="1"/>
    <col min="14596" max="14596" width="4.85546875" style="90" customWidth="1"/>
    <col min="14597" max="14598" width="4.7109375" style="90" customWidth="1"/>
    <col min="14599" max="14599" width="5" style="90" customWidth="1"/>
    <col min="14600" max="14600" width="6.28515625" style="90" customWidth="1"/>
    <col min="14601" max="14602" width="4.5703125" style="90" customWidth="1"/>
    <col min="14603" max="14603" width="5.85546875" style="90" customWidth="1"/>
    <col min="14604" max="14619" width="4.42578125" style="90" customWidth="1"/>
    <col min="14620" max="14621" width="8.42578125" style="90" customWidth="1"/>
    <col min="14622" max="14846" width="9.140625" style="90"/>
    <col min="14847" max="14847" width="4.7109375" style="90" customWidth="1"/>
    <col min="14848" max="14848" width="22.140625" style="90" customWidth="1"/>
    <col min="14849" max="14849" width="4.85546875" style="90" customWidth="1"/>
    <col min="14850" max="14850" width="5" style="90" customWidth="1"/>
    <col min="14851" max="14851" width="5.140625" style="90" customWidth="1"/>
    <col min="14852" max="14852" width="4.85546875" style="90" customWidth="1"/>
    <col min="14853" max="14854" width="4.7109375" style="90" customWidth="1"/>
    <col min="14855" max="14855" width="5" style="90" customWidth="1"/>
    <col min="14856" max="14856" width="6.28515625" style="90" customWidth="1"/>
    <col min="14857" max="14858" width="4.5703125" style="90" customWidth="1"/>
    <col min="14859" max="14859" width="5.85546875" style="90" customWidth="1"/>
    <col min="14860" max="14875" width="4.42578125" style="90" customWidth="1"/>
    <col min="14876" max="14877" width="8.42578125" style="90" customWidth="1"/>
    <col min="14878" max="15102" width="9.140625" style="90"/>
    <col min="15103" max="15103" width="4.7109375" style="90" customWidth="1"/>
    <col min="15104" max="15104" width="22.140625" style="90" customWidth="1"/>
    <col min="15105" max="15105" width="4.85546875" style="90" customWidth="1"/>
    <col min="15106" max="15106" width="5" style="90" customWidth="1"/>
    <col min="15107" max="15107" width="5.140625" style="90" customWidth="1"/>
    <col min="15108" max="15108" width="4.85546875" style="90" customWidth="1"/>
    <col min="15109" max="15110" width="4.7109375" style="90" customWidth="1"/>
    <col min="15111" max="15111" width="5" style="90" customWidth="1"/>
    <col min="15112" max="15112" width="6.28515625" style="90" customWidth="1"/>
    <col min="15113" max="15114" width="4.5703125" style="90" customWidth="1"/>
    <col min="15115" max="15115" width="5.85546875" style="90" customWidth="1"/>
    <col min="15116" max="15131" width="4.42578125" style="90" customWidth="1"/>
    <col min="15132" max="15133" width="8.42578125" style="90" customWidth="1"/>
    <col min="15134" max="15358" width="9.140625" style="90"/>
    <col min="15359" max="15359" width="4.7109375" style="90" customWidth="1"/>
    <col min="15360" max="15360" width="22.140625" style="90" customWidth="1"/>
    <col min="15361" max="15361" width="4.85546875" style="90" customWidth="1"/>
    <col min="15362" max="15362" width="5" style="90" customWidth="1"/>
    <col min="15363" max="15363" width="5.140625" style="90" customWidth="1"/>
    <col min="15364" max="15364" width="4.85546875" style="90" customWidth="1"/>
    <col min="15365" max="15366" width="4.7109375" style="90" customWidth="1"/>
    <col min="15367" max="15367" width="5" style="90" customWidth="1"/>
    <col min="15368" max="15368" width="6.28515625" style="90" customWidth="1"/>
    <col min="15369" max="15370" width="4.5703125" style="90" customWidth="1"/>
    <col min="15371" max="15371" width="5.85546875" style="90" customWidth="1"/>
    <col min="15372" max="15387" width="4.42578125" style="90" customWidth="1"/>
    <col min="15388" max="15389" width="8.42578125" style="90" customWidth="1"/>
    <col min="15390" max="15614" width="9.140625" style="90"/>
    <col min="15615" max="15615" width="4.7109375" style="90" customWidth="1"/>
    <col min="15616" max="15616" width="22.140625" style="90" customWidth="1"/>
    <col min="15617" max="15617" width="4.85546875" style="90" customWidth="1"/>
    <col min="15618" max="15618" width="5" style="90" customWidth="1"/>
    <col min="15619" max="15619" width="5.140625" style="90" customWidth="1"/>
    <col min="15620" max="15620" width="4.85546875" style="90" customWidth="1"/>
    <col min="15621" max="15622" width="4.7109375" style="90" customWidth="1"/>
    <col min="15623" max="15623" width="5" style="90" customWidth="1"/>
    <col min="15624" max="15624" width="6.28515625" style="90" customWidth="1"/>
    <col min="15625" max="15626" width="4.5703125" style="90" customWidth="1"/>
    <col min="15627" max="15627" width="5.85546875" style="90" customWidth="1"/>
    <col min="15628" max="15643" width="4.42578125" style="90" customWidth="1"/>
    <col min="15644" max="15645" width="8.42578125" style="90" customWidth="1"/>
    <col min="15646" max="15870" width="9.140625" style="90"/>
    <col min="15871" max="15871" width="4.7109375" style="90" customWidth="1"/>
    <col min="15872" max="15872" width="22.140625" style="90" customWidth="1"/>
    <col min="15873" max="15873" width="4.85546875" style="90" customWidth="1"/>
    <col min="15874" max="15874" width="5" style="90" customWidth="1"/>
    <col min="15875" max="15875" width="5.140625" style="90" customWidth="1"/>
    <col min="15876" max="15876" width="4.85546875" style="90" customWidth="1"/>
    <col min="15877" max="15878" width="4.7109375" style="90" customWidth="1"/>
    <col min="15879" max="15879" width="5" style="90" customWidth="1"/>
    <col min="15880" max="15880" width="6.28515625" style="90" customWidth="1"/>
    <col min="15881" max="15882" width="4.5703125" style="90" customWidth="1"/>
    <col min="15883" max="15883" width="5.85546875" style="90" customWidth="1"/>
    <col min="15884" max="15899" width="4.42578125" style="90" customWidth="1"/>
    <col min="15900" max="15901" width="8.42578125" style="90" customWidth="1"/>
    <col min="15902" max="16126" width="9.140625" style="90"/>
    <col min="16127" max="16127" width="4.7109375" style="90" customWidth="1"/>
    <col min="16128" max="16128" width="22.140625" style="90" customWidth="1"/>
    <col min="16129" max="16129" width="4.85546875" style="90" customWidth="1"/>
    <col min="16130" max="16130" width="5" style="90" customWidth="1"/>
    <col min="16131" max="16131" width="5.140625" style="90" customWidth="1"/>
    <col min="16132" max="16132" width="4.85546875" style="90" customWidth="1"/>
    <col min="16133" max="16134" width="4.7109375" style="90" customWidth="1"/>
    <col min="16135" max="16135" width="5" style="90" customWidth="1"/>
    <col min="16136" max="16136" width="6.28515625" style="90" customWidth="1"/>
    <col min="16137" max="16138" width="4.5703125" style="90" customWidth="1"/>
    <col min="16139" max="16139" width="5.85546875" style="90" customWidth="1"/>
    <col min="16140" max="16155" width="4.42578125" style="90" customWidth="1"/>
    <col min="16156" max="16157" width="8.42578125" style="90" customWidth="1"/>
    <col min="16158" max="16384" width="9.140625" style="90"/>
  </cols>
  <sheetData>
    <row r="1" spans="1:35" ht="18.75" x14ac:dyDescent="0.3">
      <c r="A1" s="234" t="s">
        <v>109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</row>
    <row r="2" spans="1:35" ht="18.75" x14ac:dyDescent="0.3">
      <c r="A2" s="234" t="s">
        <v>110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</row>
    <row r="4" spans="1:35" x14ac:dyDescent="0.25">
      <c r="B4" s="91" t="s">
        <v>86</v>
      </c>
      <c r="C4" s="91"/>
      <c r="AG4" s="235" t="s">
        <v>0</v>
      </c>
      <c r="AH4" s="235"/>
      <c r="AI4" s="235"/>
    </row>
    <row r="5" spans="1:35" x14ac:dyDescent="0.25">
      <c r="B5" s="90" t="s">
        <v>1</v>
      </c>
      <c r="C5" s="90">
        <v>7</v>
      </c>
      <c r="AG5" s="235"/>
      <c r="AH5" s="235"/>
      <c r="AI5" s="235"/>
    </row>
    <row r="6" spans="1:35" ht="15.75" thickBot="1" x14ac:dyDescent="0.3">
      <c r="AG6" s="235"/>
      <c r="AH6" s="235"/>
      <c r="AI6" s="235"/>
    </row>
    <row r="7" spans="1:35" x14ac:dyDescent="0.25">
      <c r="A7" s="93"/>
      <c r="B7" s="93"/>
      <c r="C7" s="229" t="s">
        <v>2</v>
      </c>
      <c r="D7" s="230"/>
      <c r="E7" s="230"/>
      <c r="F7" s="230"/>
      <c r="G7" s="231"/>
      <c r="H7" s="229" t="s">
        <v>3</v>
      </c>
      <c r="I7" s="230"/>
      <c r="J7" s="230"/>
      <c r="K7" s="230"/>
      <c r="L7" s="230"/>
      <c r="M7" s="230"/>
      <c r="N7" s="230"/>
      <c r="O7" s="230"/>
      <c r="P7" s="236"/>
      <c r="Q7" s="237" t="s">
        <v>4</v>
      </c>
      <c r="R7" s="239" t="s">
        <v>5</v>
      </c>
      <c r="S7" s="240"/>
      <c r="T7" s="240"/>
      <c r="U7" s="240"/>
      <c r="V7" s="241"/>
      <c r="W7" s="242" t="s">
        <v>4</v>
      </c>
      <c r="X7" s="243" t="s">
        <v>6</v>
      </c>
      <c r="Y7" s="244"/>
      <c r="Z7" s="244"/>
      <c r="AA7" s="244"/>
      <c r="AB7" s="244"/>
      <c r="AC7" s="245"/>
      <c r="AD7" s="246" t="s">
        <v>7</v>
      </c>
      <c r="AE7" s="248" t="s">
        <v>8</v>
      </c>
      <c r="AG7" s="235"/>
      <c r="AH7" s="235"/>
      <c r="AI7" s="235"/>
    </row>
    <row r="8" spans="1:35" x14ac:dyDescent="0.25">
      <c r="A8" s="94" t="s">
        <v>9</v>
      </c>
      <c r="B8" s="94" t="s">
        <v>10</v>
      </c>
      <c r="C8" s="94">
        <v>1</v>
      </c>
      <c r="D8" s="94">
        <v>2</v>
      </c>
      <c r="E8" s="94">
        <v>3</v>
      </c>
      <c r="F8" s="94">
        <v>4</v>
      </c>
      <c r="G8" s="94">
        <v>5</v>
      </c>
      <c r="H8" s="95">
        <v>6</v>
      </c>
      <c r="I8" s="95">
        <v>7</v>
      </c>
      <c r="J8" s="95">
        <v>8</v>
      </c>
      <c r="K8" s="95">
        <v>9</v>
      </c>
      <c r="L8" s="95">
        <v>10</v>
      </c>
      <c r="M8" s="95">
        <v>11</v>
      </c>
      <c r="N8" s="95">
        <v>12</v>
      </c>
      <c r="O8" s="95">
        <v>13</v>
      </c>
      <c r="P8" s="96">
        <v>14</v>
      </c>
      <c r="Q8" s="238"/>
      <c r="R8" s="97">
        <v>15</v>
      </c>
      <c r="S8" s="94">
        <v>16</v>
      </c>
      <c r="T8" s="95">
        <v>17</v>
      </c>
      <c r="U8" s="95">
        <v>18</v>
      </c>
      <c r="V8" s="96">
        <v>19</v>
      </c>
      <c r="W8" s="238"/>
      <c r="X8" s="97">
        <v>20</v>
      </c>
      <c r="Y8" s="95">
        <v>21</v>
      </c>
      <c r="Z8" s="95">
        <v>22</v>
      </c>
      <c r="AA8" s="95">
        <v>23</v>
      </c>
      <c r="AB8" s="95">
        <v>24</v>
      </c>
      <c r="AC8" s="95">
        <v>25</v>
      </c>
      <c r="AD8" s="247"/>
      <c r="AE8" s="249"/>
      <c r="AG8" s="235"/>
      <c r="AH8" s="235"/>
      <c r="AI8" s="235"/>
    </row>
    <row r="9" spans="1:35" x14ac:dyDescent="0.25">
      <c r="A9" s="98">
        <v>1</v>
      </c>
      <c r="B9" s="80"/>
      <c r="C9" s="57">
        <v>1</v>
      </c>
      <c r="D9" s="57">
        <v>0</v>
      </c>
      <c r="E9" s="57">
        <v>1</v>
      </c>
      <c r="F9" s="57" t="s">
        <v>11</v>
      </c>
      <c r="G9" s="57" t="s">
        <v>11</v>
      </c>
      <c r="H9" s="57">
        <v>0</v>
      </c>
      <c r="I9" s="57">
        <v>1</v>
      </c>
      <c r="J9" s="57">
        <v>0</v>
      </c>
      <c r="K9" s="57" t="s">
        <v>11</v>
      </c>
      <c r="L9" s="57">
        <v>1</v>
      </c>
      <c r="M9" s="57">
        <v>1</v>
      </c>
      <c r="N9" s="57" t="s">
        <v>11</v>
      </c>
      <c r="O9" s="57">
        <v>1</v>
      </c>
      <c r="P9" s="81">
        <v>1</v>
      </c>
      <c r="Q9" s="99">
        <f>SUM(C9:P9)</f>
        <v>7</v>
      </c>
      <c r="R9" s="83">
        <v>0</v>
      </c>
      <c r="S9" s="58">
        <v>0</v>
      </c>
      <c r="T9" s="58">
        <v>0</v>
      </c>
      <c r="U9" s="58">
        <v>0</v>
      </c>
      <c r="V9" s="84">
        <v>0</v>
      </c>
      <c r="W9" s="82">
        <f>SUM(R9:V9)</f>
        <v>0</v>
      </c>
      <c r="X9" s="85" t="s">
        <v>11</v>
      </c>
      <c r="Y9" s="57" t="s">
        <v>11</v>
      </c>
      <c r="Z9" s="57" t="s">
        <v>11</v>
      </c>
      <c r="AA9" s="58" t="s">
        <v>11</v>
      </c>
      <c r="AB9" s="58" t="s">
        <v>11</v>
      </c>
      <c r="AC9" s="58" t="s">
        <v>11</v>
      </c>
      <c r="AD9" s="100">
        <f>SUM(Q9,W9,X9:AC9)</f>
        <v>7</v>
      </c>
      <c r="AE9" s="181">
        <f>IF(AND(AD9&gt;7,AD9&lt;15,W9&gt;1),3,IF(AND(AD9&gt;14,AD9&lt;22,W9&gt;1),4,IF(AND(AD9&gt;21,W9&gt;1),5,2)))</f>
        <v>2</v>
      </c>
      <c r="AG9" s="235"/>
      <c r="AH9" s="235"/>
      <c r="AI9" s="235"/>
    </row>
    <row r="10" spans="1:35" x14ac:dyDescent="0.25">
      <c r="A10" s="98">
        <v>2</v>
      </c>
      <c r="B10" s="80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86"/>
      <c r="Q10" s="99">
        <f t="shared" ref="Q10:Q20" si="0">SUM(C10:P10)</f>
        <v>0</v>
      </c>
      <c r="R10" s="87"/>
      <c r="S10" s="60"/>
      <c r="T10" s="60"/>
      <c r="U10" s="60"/>
      <c r="V10" s="88"/>
      <c r="W10" s="82">
        <f t="shared" ref="W10:W20" si="1">SUM(R10:V10)</f>
        <v>0</v>
      </c>
      <c r="X10" s="89"/>
      <c r="Y10" s="59"/>
      <c r="Z10" s="59"/>
      <c r="AA10" s="60"/>
      <c r="AB10" s="60"/>
      <c r="AC10" s="60"/>
      <c r="AD10" s="100">
        <f t="shared" ref="AD10:AD20" si="2">SUM(Q10,W10,X10:AC10)</f>
        <v>0</v>
      </c>
      <c r="AE10" s="100" t="s">
        <v>12</v>
      </c>
      <c r="AG10" s="235"/>
      <c r="AH10" s="235"/>
      <c r="AI10" s="235"/>
    </row>
    <row r="11" spans="1:35" s="112" customFormat="1" x14ac:dyDescent="0.25">
      <c r="A11" s="101">
        <v>3</v>
      </c>
      <c r="B11" s="102"/>
      <c r="C11" s="103">
        <v>1</v>
      </c>
      <c r="D11" s="103">
        <v>1</v>
      </c>
      <c r="E11" s="103">
        <v>0</v>
      </c>
      <c r="F11" s="103">
        <v>1</v>
      </c>
      <c r="G11" s="103">
        <v>1</v>
      </c>
      <c r="H11" s="103">
        <v>0</v>
      </c>
      <c r="I11" s="103">
        <v>0</v>
      </c>
      <c r="J11" s="103">
        <v>0</v>
      </c>
      <c r="K11" s="103">
        <v>0</v>
      </c>
      <c r="L11" s="103">
        <v>1</v>
      </c>
      <c r="M11" s="103">
        <v>0</v>
      </c>
      <c r="N11" s="103">
        <v>0</v>
      </c>
      <c r="O11" s="103"/>
      <c r="P11" s="104"/>
      <c r="Q11" s="105">
        <f t="shared" si="0"/>
        <v>5</v>
      </c>
      <c r="R11" s="106"/>
      <c r="S11" s="107"/>
      <c r="T11" s="107"/>
      <c r="U11" s="107"/>
      <c r="V11" s="108"/>
      <c r="W11" s="109">
        <f t="shared" si="1"/>
        <v>0</v>
      </c>
      <c r="X11" s="110"/>
      <c r="Y11" s="103"/>
      <c r="Z11" s="103"/>
      <c r="AA11" s="107"/>
      <c r="AB11" s="107"/>
      <c r="AC11" s="107"/>
      <c r="AD11" s="111">
        <f t="shared" si="2"/>
        <v>5</v>
      </c>
      <c r="AE11" s="111">
        <v>3</v>
      </c>
    </row>
    <row r="12" spans="1:35" s="112" customFormat="1" x14ac:dyDescent="0.25">
      <c r="A12" s="101">
        <v>4</v>
      </c>
      <c r="B12" s="102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4"/>
      <c r="Q12" s="105">
        <f t="shared" si="0"/>
        <v>0</v>
      </c>
      <c r="R12" s="106"/>
      <c r="S12" s="107"/>
      <c r="T12" s="107"/>
      <c r="U12" s="107"/>
      <c r="V12" s="108"/>
      <c r="W12" s="109">
        <f t="shared" si="1"/>
        <v>0</v>
      </c>
      <c r="X12" s="110"/>
      <c r="Y12" s="103"/>
      <c r="Z12" s="103"/>
      <c r="AA12" s="107"/>
      <c r="AB12" s="107"/>
      <c r="AC12" s="107"/>
      <c r="AD12" s="111">
        <f t="shared" si="2"/>
        <v>0</v>
      </c>
      <c r="AE12" s="111" t="s">
        <v>12</v>
      </c>
    </row>
    <row r="13" spans="1:35" x14ac:dyDescent="0.25">
      <c r="A13" s="98">
        <v>5</v>
      </c>
      <c r="B13" s="80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86"/>
      <c r="Q13" s="99">
        <f t="shared" si="0"/>
        <v>0</v>
      </c>
      <c r="R13" s="87"/>
      <c r="S13" s="60"/>
      <c r="T13" s="60"/>
      <c r="U13" s="60"/>
      <c r="V13" s="88"/>
      <c r="W13" s="82">
        <f t="shared" si="1"/>
        <v>0</v>
      </c>
      <c r="X13" s="89"/>
      <c r="Y13" s="59"/>
      <c r="Z13" s="59"/>
      <c r="AA13" s="60"/>
      <c r="AB13" s="60"/>
      <c r="AC13" s="60"/>
      <c r="AD13" s="100">
        <f t="shared" si="2"/>
        <v>0</v>
      </c>
      <c r="AE13" s="100" t="s">
        <v>12</v>
      </c>
    </row>
    <row r="14" spans="1:35" x14ac:dyDescent="0.25">
      <c r="A14" s="98">
        <v>6</v>
      </c>
      <c r="B14" s="80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86"/>
      <c r="Q14" s="99">
        <f t="shared" si="0"/>
        <v>0</v>
      </c>
      <c r="R14" s="87"/>
      <c r="S14" s="60"/>
      <c r="T14" s="60"/>
      <c r="U14" s="60"/>
      <c r="V14" s="88"/>
      <c r="W14" s="82">
        <f t="shared" si="1"/>
        <v>0</v>
      </c>
      <c r="X14" s="89"/>
      <c r="Y14" s="59"/>
      <c r="Z14" s="59"/>
      <c r="AA14" s="60"/>
      <c r="AB14" s="60"/>
      <c r="AC14" s="60"/>
      <c r="AD14" s="100">
        <f t="shared" si="2"/>
        <v>0</v>
      </c>
      <c r="AE14" s="100" t="s">
        <v>12</v>
      </c>
    </row>
    <row r="15" spans="1:35" x14ac:dyDescent="0.25">
      <c r="A15" s="98"/>
      <c r="B15" s="80"/>
      <c r="C15" s="59">
        <v>1</v>
      </c>
      <c r="D15" s="59">
        <v>0</v>
      </c>
      <c r="E15" s="59">
        <v>1</v>
      </c>
      <c r="F15" s="59" t="s">
        <v>11</v>
      </c>
      <c r="G15" s="59" t="s">
        <v>11</v>
      </c>
      <c r="H15" s="59">
        <v>0</v>
      </c>
      <c r="I15" s="59">
        <v>1</v>
      </c>
      <c r="J15" s="59">
        <v>0</v>
      </c>
      <c r="K15" s="59">
        <v>0</v>
      </c>
      <c r="L15" s="59">
        <v>0</v>
      </c>
      <c r="M15" s="59">
        <v>0</v>
      </c>
      <c r="N15" s="59">
        <v>1</v>
      </c>
      <c r="O15" s="59">
        <v>0</v>
      </c>
      <c r="P15" s="86">
        <v>0</v>
      </c>
      <c r="Q15" s="99">
        <f t="shared" si="0"/>
        <v>4</v>
      </c>
      <c r="R15" s="87">
        <v>0</v>
      </c>
      <c r="S15" s="60">
        <v>0</v>
      </c>
      <c r="T15" s="60">
        <v>1</v>
      </c>
      <c r="U15" s="60">
        <v>1</v>
      </c>
      <c r="V15" s="88">
        <v>1</v>
      </c>
      <c r="W15" s="82">
        <f t="shared" si="1"/>
        <v>3</v>
      </c>
      <c r="X15" s="89" t="s">
        <v>11</v>
      </c>
      <c r="Y15" s="59" t="s">
        <v>11</v>
      </c>
      <c r="Z15" s="59" t="s">
        <v>11</v>
      </c>
      <c r="AA15" s="60" t="s">
        <v>11</v>
      </c>
      <c r="AB15" s="60" t="s">
        <v>11</v>
      </c>
      <c r="AC15" s="60" t="s">
        <v>11</v>
      </c>
      <c r="AD15" s="100">
        <f t="shared" si="2"/>
        <v>7</v>
      </c>
      <c r="AE15" s="181">
        <f t="shared" ref="AE15:AE18" si="3">IF(AND(AD15&gt;7,AD15&lt;15,W15&gt;1),3,IF(AND(AD15&gt;14,AD15&lt;22,W15&gt;1),4,IF(AND(AD15&gt;21,W15&gt;1),5,2)))</f>
        <v>2</v>
      </c>
    </row>
    <row r="16" spans="1:35" x14ac:dyDescent="0.25">
      <c r="A16" s="98">
        <v>8</v>
      </c>
      <c r="B16" s="80"/>
      <c r="C16" s="57">
        <v>1</v>
      </c>
      <c r="D16" s="57">
        <v>1</v>
      </c>
      <c r="E16" s="57">
        <v>1</v>
      </c>
      <c r="F16" s="57">
        <v>1</v>
      </c>
      <c r="G16" s="57" t="s">
        <v>11</v>
      </c>
      <c r="H16" s="57">
        <v>0</v>
      </c>
      <c r="I16" s="57">
        <v>1</v>
      </c>
      <c r="J16" s="57" t="s">
        <v>11</v>
      </c>
      <c r="K16" s="57">
        <v>0</v>
      </c>
      <c r="L16" s="57">
        <v>1</v>
      </c>
      <c r="M16" s="57">
        <v>0</v>
      </c>
      <c r="N16" s="57">
        <v>0</v>
      </c>
      <c r="O16" s="57">
        <v>0</v>
      </c>
      <c r="P16" s="81">
        <v>0</v>
      </c>
      <c r="Q16" s="99">
        <f t="shared" si="0"/>
        <v>6</v>
      </c>
      <c r="R16" s="83">
        <v>1</v>
      </c>
      <c r="S16" s="58" t="s">
        <v>11</v>
      </c>
      <c r="T16" s="58">
        <v>0</v>
      </c>
      <c r="U16" s="58">
        <v>1</v>
      </c>
      <c r="V16" s="84">
        <v>0</v>
      </c>
      <c r="W16" s="82">
        <f t="shared" si="1"/>
        <v>2</v>
      </c>
      <c r="X16" s="85" t="s">
        <v>11</v>
      </c>
      <c r="Y16" s="57" t="s">
        <v>11</v>
      </c>
      <c r="Z16" s="57" t="s">
        <v>11</v>
      </c>
      <c r="AA16" s="58" t="s">
        <v>11</v>
      </c>
      <c r="AB16" s="58" t="s">
        <v>11</v>
      </c>
      <c r="AC16" s="58" t="s">
        <v>11</v>
      </c>
      <c r="AD16" s="100">
        <f t="shared" si="2"/>
        <v>8</v>
      </c>
      <c r="AE16" s="100">
        <f t="shared" si="3"/>
        <v>3</v>
      </c>
    </row>
    <row r="17" spans="1:31" x14ac:dyDescent="0.25">
      <c r="A17" s="98">
        <v>9</v>
      </c>
      <c r="B17" s="80"/>
      <c r="C17" s="57">
        <v>1</v>
      </c>
      <c r="D17" s="57">
        <v>1</v>
      </c>
      <c r="E17" s="57">
        <v>1</v>
      </c>
      <c r="F17" s="57" t="s">
        <v>105</v>
      </c>
      <c r="G17" s="57" t="s">
        <v>105</v>
      </c>
      <c r="H17" s="57">
        <v>1</v>
      </c>
      <c r="I17" s="57">
        <v>1</v>
      </c>
      <c r="J17" s="57">
        <v>0</v>
      </c>
      <c r="K17" s="57">
        <v>0</v>
      </c>
      <c r="L17" s="57">
        <v>1</v>
      </c>
      <c r="M17" s="57">
        <v>0</v>
      </c>
      <c r="N17" s="57">
        <v>1</v>
      </c>
      <c r="O17" s="57">
        <v>1</v>
      </c>
      <c r="P17" s="81">
        <v>0</v>
      </c>
      <c r="Q17" s="99">
        <f t="shared" si="0"/>
        <v>8</v>
      </c>
      <c r="R17" s="83">
        <v>1</v>
      </c>
      <c r="S17" s="58">
        <v>1</v>
      </c>
      <c r="T17" s="58">
        <v>0</v>
      </c>
      <c r="U17" s="58">
        <v>1</v>
      </c>
      <c r="V17" s="84">
        <v>0</v>
      </c>
      <c r="W17" s="82">
        <f t="shared" si="1"/>
        <v>3</v>
      </c>
      <c r="X17" s="85" t="s">
        <v>11</v>
      </c>
      <c r="Y17" s="57" t="s">
        <v>11</v>
      </c>
      <c r="Z17" s="57" t="s">
        <v>11</v>
      </c>
      <c r="AA17" s="58" t="s">
        <v>11</v>
      </c>
      <c r="AB17" s="58" t="s">
        <v>11</v>
      </c>
      <c r="AC17" s="58" t="s">
        <v>11</v>
      </c>
      <c r="AD17" s="100">
        <f t="shared" si="2"/>
        <v>11</v>
      </c>
      <c r="AE17" s="100">
        <f t="shared" si="3"/>
        <v>3</v>
      </c>
    </row>
    <row r="18" spans="1:31" x14ac:dyDescent="0.25">
      <c r="A18" s="98">
        <v>10</v>
      </c>
      <c r="B18" s="80"/>
      <c r="C18" s="59">
        <v>1</v>
      </c>
      <c r="D18" s="59">
        <v>1</v>
      </c>
      <c r="E18" s="59">
        <v>1</v>
      </c>
      <c r="F18" s="59">
        <v>0</v>
      </c>
      <c r="G18" s="59">
        <v>0</v>
      </c>
      <c r="H18" s="59" t="s">
        <v>105</v>
      </c>
      <c r="I18" s="59" t="s">
        <v>105</v>
      </c>
      <c r="J18" s="59" t="s">
        <v>105</v>
      </c>
      <c r="K18" s="59" t="s">
        <v>105</v>
      </c>
      <c r="L18" s="59">
        <v>0</v>
      </c>
      <c r="M18" s="59">
        <v>0</v>
      </c>
      <c r="N18" s="59">
        <v>0</v>
      </c>
      <c r="O18" s="59">
        <v>1</v>
      </c>
      <c r="P18" s="86">
        <v>0</v>
      </c>
      <c r="Q18" s="99">
        <f t="shared" si="0"/>
        <v>4</v>
      </c>
      <c r="R18" s="87">
        <v>0</v>
      </c>
      <c r="S18" s="60">
        <v>0</v>
      </c>
      <c r="T18" s="60">
        <v>0</v>
      </c>
      <c r="U18" s="60" t="s">
        <v>105</v>
      </c>
      <c r="V18" s="88">
        <v>0</v>
      </c>
      <c r="W18" s="82">
        <f t="shared" si="1"/>
        <v>0</v>
      </c>
      <c r="X18" s="89" t="s">
        <v>105</v>
      </c>
      <c r="Y18" s="59" t="s">
        <v>105</v>
      </c>
      <c r="Z18" s="59" t="s">
        <v>105</v>
      </c>
      <c r="AA18" s="60" t="s">
        <v>105</v>
      </c>
      <c r="AB18" s="60" t="s">
        <v>105</v>
      </c>
      <c r="AC18" s="60" t="s">
        <v>105</v>
      </c>
      <c r="AD18" s="100">
        <f t="shared" si="2"/>
        <v>4</v>
      </c>
      <c r="AE18" s="181">
        <f t="shared" si="3"/>
        <v>2</v>
      </c>
    </row>
    <row r="19" spans="1:31" x14ac:dyDescent="0.25">
      <c r="A19" s="98">
        <v>11</v>
      </c>
      <c r="B19" s="80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4"/>
      <c r="Q19" s="99">
        <f t="shared" si="0"/>
        <v>0</v>
      </c>
      <c r="R19" s="115"/>
      <c r="S19" s="113"/>
      <c r="T19" s="113"/>
      <c r="U19" s="113"/>
      <c r="V19" s="114"/>
      <c r="W19" s="82">
        <f t="shared" si="1"/>
        <v>0</v>
      </c>
      <c r="X19" s="115"/>
      <c r="Y19" s="113"/>
      <c r="Z19" s="113"/>
      <c r="AA19" s="113"/>
      <c r="AB19" s="113"/>
      <c r="AC19" s="113"/>
      <c r="AD19" s="100">
        <f t="shared" si="2"/>
        <v>0</v>
      </c>
      <c r="AE19" s="100" t="s">
        <v>12</v>
      </c>
    </row>
    <row r="20" spans="1:31" x14ac:dyDescent="0.25">
      <c r="A20" s="98">
        <v>12</v>
      </c>
      <c r="B20" s="80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86"/>
      <c r="Q20" s="99">
        <f t="shared" si="0"/>
        <v>0</v>
      </c>
      <c r="R20" s="87"/>
      <c r="S20" s="60"/>
      <c r="T20" s="60"/>
      <c r="U20" s="60"/>
      <c r="V20" s="88"/>
      <c r="W20" s="82">
        <f t="shared" si="1"/>
        <v>0</v>
      </c>
      <c r="X20" s="89"/>
      <c r="Y20" s="59"/>
      <c r="Z20" s="59"/>
      <c r="AA20" s="60"/>
      <c r="AB20" s="60"/>
      <c r="AC20" s="60"/>
      <c r="AD20" s="100">
        <f t="shared" si="2"/>
        <v>0</v>
      </c>
      <c r="AE20" s="100" t="s">
        <v>12</v>
      </c>
    </row>
    <row r="21" spans="1:31" x14ac:dyDescent="0.25">
      <c r="A21" s="93"/>
      <c r="B21" s="116" t="s">
        <v>13</v>
      </c>
      <c r="C21" s="117">
        <f t="shared" ref="C21:P21" si="4">SUM(C9:C20)</f>
        <v>6</v>
      </c>
      <c r="D21" s="117">
        <f t="shared" si="4"/>
        <v>4</v>
      </c>
      <c r="E21" s="117">
        <f t="shared" si="4"/>
        <v>5</v>
      </c>
      <c r="F21" s="117">
        <f t="shared" si="4"/>
        <v>2</v>
      </c>
      <c r="G21" s="117">
        <f t="shared" si="4"/>
        <v>1</v>
      </c>
      <c r="H21" s="117">
        <f t="shared" si="4"/>
        <v>1</v>
      </c>
      <c r="I21" s="117">
        <f t="shared" si="4"/>
        <v>4</v>
      </c>
      <c r="J21" s="117">
        <f t="shared" si="4"/>
        <v>0</v>
      </c>
      <c r="K21" s="117">
        <f t="shared" si="4"/>
        <v>0</v>
      </c>
      <c r="L21" s="117">
        <f t="shared" si="4"/>
        <v>4</v>
      </c>
      <c r="M21" s="117">
        <f t="shared" si="4"/>
        <v>1</v>
      </c>
      <c r="N21" s="117">
        <f t="shared" si="4"/>
        <v>2</v>
      </c>
      <c r="O21" s="117">
        <f t="shared" si="4"/>
        <v>3</v>
      </c>
      <c r="P21" s="118">
        <f t="shared" si="4"/>
        <v>1</v>
      </c>
      <c r="Q21" s="119"/>
      <c r="R21" s="120">
        <f>SUM(R9:R20)</f>
        <v>2</v>
      </c>
      <c r="S21" s="117">
        <f>SUM(S9:S20)</f>
        <v>1</v>
      </c>
      <c r="T21" s="117">
        <f>SUM(T9:T20)</f>
        <v>1</v>
      </c>
      <c r="U21" s="117">
        <f>SUM(U9:U20)</f>
        <v>3</v>
      </c>
      <c r="V21" s="121">
        <f>SUM(V9:V20)</f>
        <v>1</v>
      </c>
      <c r="W21" s="122"/>
      <c r="X21" s="120">
        <f t="shared" ref="X21:AC21" si="5">COUNTIF(X9:X20,"2")</f>
        <v>0</v>
      </c>
      <c r="Y21" s="120">
        <f t="shared" si="5"/>
        <v>0</v>
      </c>
      <c r="Z21" s="120">
        <f t="shared" si="5"/>
        <v>0</v>
      </c>
      <c r="AA21" s="120">
        <f t="shared" si="5"/>
        <v>0</v>
      </c>
      <c r="AB21" s="120">
        <f t="shared" si="5"/>
        <v>0</v>
      </c>
      <c r="AC21" s="120">
        <f t="shared" si="5"/>
        <v>0</v>
      </c>
      <c r="AD21" s="221">
        <f>AVERAGE(AD9:AD20)</f>
        <v>3.5</v>
      </c>
      <c r="AE21" s="221">
        <f>AVERAGE(AE9:AE20)</f>
        <v>2.5</v>
      </c>
    </row>
    <row r="22" spans="1:31" ht="15.75" thickBot="1" x14ac:dyDescent="0.3">
      <c r="A22" s="123"/>
      <c r="B22" s="120" t="s">
        <v>14</v>
      </c>
      <c r="C22" s="124">
        <f t="shared" ref="C22:P22" si="6">C21/$C$5</f>
        <v>0.8571428571428571</v>
      </c>
      <c r="D22" s="124">
        <f t="shared" si="6"/>
        <v>0.5714285714285714</v>
      </c>
      <c r="E22" s="124">
        <f t="shared" si="6"/>
        <v>0.7142857142857143</v>
      </c>
      <c r="F22" s="124">
        <f t="shared" si="6"/>
        <v>0.2857142857142857</v>
      </c>
      <c r="G22" s="124">
        <f t="shared" si="6"/>
        <v>0.14285714285714285</v>
      </c>
      <c r="H22" s="124">
        <f t="shared" si="6"/>
        <v>0.14285714285714285</v>
      </c>
      <c r="I22" s="124">
        <f t="shared" si="6"/>
        <v>0.5714285714285714</v>
      </c>
      <c r="J22" s="124">
        <f t="shared" si="6"/>
        <v>0</v>
      </c>
      <c r="K22" s="124">
        <f t="shared" si="6"/>
        <v>0</v>
      </c>
      <c r="L22" s="124">
        <f t="shared" si="6"/>
        <v>0.5714285714285714</v>
      </c>
      <c r="M22" s="124">
        <f t="shared" si="6"/>
        <v>0.14285714285714285</v>
      </c>
      <c r="N22" s="124">
        <f t="shared" si="6"/>
        <v>0.2857142857142857</v>
      </c>
      <c r="O22" s="124">
        <f t="shared" si="6"/>
        <v>0.42857142857142855</v>
      </c>
      <c r="P22" s="125">
        <f t="shared" si="6"/>
        <v>0.14285714285714285</v>
      </c>
      <c r="Q22" s="126"/>
      <c r="R22" s="127">
        <f>R21/$C$5</f>
        <v>0.2857142857142857</v>
      </c>
      <c r="S22" s="124">
        <f>S21/$C$5</f>
        <v>0.14285714285714285</v>
      </c>
      <c r="T22" s="124">
        <f>T21/$C$5</f>
        <v>0.14285714285714285</v>
      </c>
      <c r="U22" s="124">
        <f>U21/$C$5</f>
        <v>0.42857142857142855</v>
      </c>
      <c r="V22" s="124">
        <f>V21/$C$5</f>
        <v>0.14285714285714285</v>
      </c>
      <c r="W22" s="126"/>
      <c r="X22" s="127">
        <f t="shared" ref="X22:AC22" si="7">X21/$C$5</f>
        <v>0</v>
      </c>
      <c r="Y22" s="124">
        <f t="shared" si="7"/>
        <v>0</v>
      </c>
      <c r="Z22" s="124">
        <f t="shared" si="7"/>
        <v>0</v>
      </c>
      <c r="AA22" s="124">
        <f t="shared" si="7"/>
        <v>0</v>
      </c>
      <c r="AB22" s="127">
        <f t="shared" si="7"/>
        <v>0</v>
      </c>
      <c r="AC22" s="124">
        <f t="shared" si="7"/>
        <v>0</v>
      </c>
      <c r="AD22" s="222"/>
      <c r="AE22" s="222"/>
    </row>
    <row r="23" spans="1:31" x14ac:dyDescent="0.25">
      <c r="A23" s="123"/>
    </row>
    <row r="24" spans="1:31" x14ac:dyDescent="0.25">
      <c r="AD24" s="90"/>
      <c r="AE24" s="90"/>
    </row>
    <row r="25" spans="1:31" ht="15" customHeight="1" x14ac:dyDescent="0.25">
      <c r="A25" s="223" t="s">
        <v>15</v>
      </c>
      <c r="B25" s="224"/>
      <c r="C25" s="225"/>
      <c r="D25" s="117" t="s">
        <v>16</v>
      </c>
      <c r="E25" s="117">
        <f>COUNTIF(AE9:AE20,"2")</f>
        <v>3</v>
      </c>
      <c r="F25" s="124">
        <f>E25/C5</f>
        <v>0.42857142857142855</v>
      </c>
      <c r="AD25" s="90"/>
      <c r="AE25" s="90"/>
    </row>
    <row r="26" spans="1:31" x14ac:dyDescent="0.25">
      <c r="A26" s="226"/>
      <c r="B26" s="227"/>
      <c r="C26" s="228"/>
      <c r="D26" s="117" t="s">
        <v>17</v>
      </c>
      <c r="E26" s="117">
        <f>COUNTIF(AE9:AE20,"3")</f>
        <v>3</v>
      </c>
      <c r="F26" s="124">
        <f>E26/C5</f>
        <v>0.42857142857142855</v>
      </c>
      <c r="I26" s="229" t="s">
        <v>18</v>
      </c>
      <c r="J26" s="230"/>
      <c r="K26" s="230"/>
      <c r="L26" s="231"/>
      <c r="M26" s="232">
        <f>SUM(E27:E28)/C5</f>
        <v>0</v>
      </c>
      <c r="N26" s="233"/>
      <c r="AD26" s="90"/>
      <c r="AE26" s="90"/>
    </row>
    <row r="27" spans="1:31" x14ac:dyDescent="0.25">
      <c r="A27" s="226"/>
      <c r="B27" s="227"/>
      <c r="C27" s="228"/>
      <c r="D27" s="117" t="s">
        <v>19</v>
      </c>
      <c r="E27" s="117">
        <f>COUNTIF(AE9:AE20,"4")</f>
        <v>0</v>
      </c>
      <c r="F27" s="124">
        <f>E27/C5</f>
        <v>0</v>
      </c>
      <c r="I27" s="229" t="s">
        <v>20</v>
      </c>
      <c r="J27" s="230"/>
      <c r="K27" s="230"/>
      <c r="L27" s="231"/>
      <c r="M27" s="232">
        <f>SUM(E26:E28)/C5</f>
        <v>0.42857142857142855</v>
      </c>
      <c r="N27" s="233"/>
      <c r="AD27" s="90"/>
      <c r="AE27" s="90"/>
    </row>
    <row r="28" spans="1:31" x14ac:dyDescent="0.25">
      <c r="A28" s="226"/>
      <c r="B28" s="227"/>
      <c r="C28" s="228"/>
      <c r="D28" s="117" t="s">
        <v>21</v>
      </c>
      <c r="E28" s="117">
        <f>COUNTIF(AE9:AE20,"5")</f>
        <v>0</v>
      </c>
      <c r="F28" s="124">
        <f>E28/C5</f>
        <v>0</v>
      </c>
      <c r="AD28" s="90"/>
      <c r="AE28" s="90"/>
    </row>
    <row r="29" spans="1:31" x14ac:dyDescent="0.25">
      <c r="B29" s="90" t="s">
        <v>108</v>
      </c>
      <c r="AD29" s="90"/>
      <c r="AE29" s="90"/>
    </row>
    <row r="30" spans="1:31" x14ac:dyDescent="0.25">
      <c r="B30" s="92"/>
    </row>
  </sheetData>
  <mergeCells count="18">
    <mergeCell ref="A1:AE1"/>
    <mergeCell ref="A2:AE2"/>
    <mergeCell ref="AG4:AI10"/>
    <mergeCell ref="C7:G7"/>
    <mergeCell ref="H7:P7"/>
    <mergeCell ref="Q7:Q8"/>
    <mergeCell ref="R7:V7"/>
    <mergeCell ref="W7:W8"/>
    <mergeCell ref="X7:AC7"/>
    <mergeCell ref="AD7:AD8"/>
    <mergeCell ref="AE7:AE8"/>
    <mergeCell ref="AD21:AD22"/>
    <mergeCell ref="AE21:AE22"/>
    <mergeCell ref="A25:C28"/>
    <mergeCell ref="I26:L26"/>
    <mergeCell ref="M26:N26"/>
    <mergeCell ref="I27:L27"/>
    <mergeCell ref="M27:N27"/>
  </mergeCells>
  <pageMargins left="0.25" right="0.25" top="0.75" bottom="0.75" header="0.3" footer="0.3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41"/>
  <sheetViews>
    <sheetView topLeftCell="A16" zoomScale="85" zoomScaleNormal="85" workbookViewId="0">
      <selection activeCell="G24" sqref="G24:G29"/>
    </sheetView>
  </sheetViews>
  <sheetFormatPr defaultColWidth="18.42578125" defaultRowHeight="18.75" x14ac:dyDescent="0.25"/>
  <cols>
    <col min="1" max="1" width="7" style="1" customWidth="1"/>
    <col min="2" max="2" width="11.140625" style="1" customWidth="1"/>
    <col min="3" max="3" width="8.28515625" style="1" bestFit="1" customWidth="1"/>
    <col min="4" max="4" width="8.85546875" style="1" customWidth="1"/>
    <col min="5" max="5" width="68.28515625" style="1" customWidth="1"/>
    <col min="6" max="6" width="45.7109375" style="1" customWidth="1"/>
    <col min="7" max="7" width="19.7109375" style="1" customWidth="1"/>
    <col min="8" max="254" width="18.42578125" style="1"/>
    <col min="255" max="255" width="7" style="1" customWidth="1"/>
    <col min="256" max="256" width="11.140625" style="1" customWidth="1"/>
    <col min="257" max="257" width="8.28515625" style="1" bestFit="1" customWidth="1"/>
    <col min="258" max="258" width="8.85546875" style="1" customWidth="1"/>
    <col min="259" max="259" width="68.28515625" style="1" customWidth="1"/>
    <col min="260" max="260" width="45.7109375" style="1" customWidth="1"/>
    <col min="261" max="261" width="19.7109375" style="1" customWidth="1"/>
    <col min="262" max="510" width="18.42578125" style="1"/>
    <col min="511" max="511" width="7" style="1" customWidth="1"/>
    <col min="512" max="512" width="11.140625" style="1" customWidth="1"/>
    <col min="513" max="513" width="8.28515625" style="1" bestFit="1" customWidth="1"/>
    <col min="514" max="514" width="8.85546875" style="1" customWidth="1"/>
    <col min="515" max="515" width="68.28515625" style="1" customWidth="1"/>
    <col min="516" max="516" width="45.7109375" style="1" customWidth="1"/>
    <col min="517" max="517" width="19.7109375" style="1" customWidth="1"/>
    <col min="518" max="766" width="18.42578125" style="1"/>
    <col min="767" max="767" width="7" style="1" customWidth="1"/>
    <col min="768" max="768" width="11.140625" style="1" customWidth="1"/>
    <col min="769" max="769" width="8.28515625" style="1" bestFit="1" customWidth="1"/>
    <col min="770" max="770" width="8.85546875" style="1" customWidth="1"/>
    <col min="771" max="771" width="68.28515625" style="1" customWidth="1"/>
    <col min="772" max="772" width="45.7109375" style="1" customWidth="1"/>
    <col min="773" max="773" width="19.7109375" style="1" customWidth="1"/>
    <col min="774" max="1022" width="18.42578125" style="1"/>
    <col min="1023" max="1023" width="7" style="1" customWidth="1"/>
    <col min="1024" max="1024" width="11.140625" style="1" customWidth="1"/>
    <col min="1025" max="1025" width="8.28515625" style="1" bestFit="1" customWidth="1"/>
    <col min="1026" max="1026" width="8.85546875" style="1" customWidth="1"/>
    <col min="1027" max="1027" width="68.28515625" style="1" customWidth="1"/>
    <col min="1028" max="1028" width="45.7109375" style="1" customWidth="1"/>
    <col min="1029" max="1029" width="19.7109375" style="1" customWidth="1"/>
    <col min="1030" max="1278" width="18.42578125" style="1"/>
    <col min="1279" max="1279" width="7" style="1" customWidth="1"/>
    <col min="1280" max="1280" width="11.140625" style="1" customWidth="1"/>
    <col min="1281" max="1281" width="8.28515625" style="1" bestFit="1" customWidth="1"/>
    <col min="1282" max="1282" width="8.85546875" style="1" customWidth="1"/>
    <col min="1283" max="1283" width="68.28515625" style="1" customWidth="1"/>
    <col min="1284" max="1284" width="45.7109375" style="1" customWidth="1"/>
    <col min="1285" max="1285" width="19.7109375" style="1" customWidth="1"/>
    <col min="1286" max="1534" width="18.42578125" style="1"/>
    <col min="1535" max="1535" width="7" style="1" customWidth="1"/>
    <col min="1536" max="1536" width="11.140625" style="1" customWidth="1"/>
    <col min="1537" max="1537" width="8.28515625" style="1" bestFit="1" customWidth="1"/>
    <col min="1538" max="1538" width="8.85546875" style="1" customWidth="1"/>
    <col min="1539" max="1539" width="68.28515625" style="1" customWidth="1"/>
    <col min="1540" max="1540" width="45.7109375" style="1" customWidth="1"/>
    <col min="1541" max="1541" width="19.7109375" style="1" customWidth="1"/>
    <col min="1542" max="1790" width="18.42578125" style="1"/>
    <col min="1791" max="1791" width="7" style="1" customWidth="1"/>
    <col min="1792" max="1792" width="11.140625" style="1" customWidth="1"/>
    <col min="1793" max="1793" width="8.28515625" style="1" bestFit="1" customWidth="1"/>
    <col min="1794" max="1794" width="8.85546875" style="1" customWidth="1"/>
    <col min="1795" max="1795" width="68.28515625" style="1" customWidth="1"/>
    <col min="1796" max="1796" width="45.7109375" style="1" customWidth="1"/>
    <col min="1797" max="1797" width="19.7109375" style="1" customWidth="1"/>
    <col min="1798" max="2046" width="18.42578125" style="1"/>
    <col min="2047" max="2047" width="7" style="1" customWidth="1"/>
    <col min="2048" max="2048" width="11.140625" style="1" customWidth="1"/>
    <col min="2049" max="2049" width="8.28515625" style="1" bestFit="1" customWidth="1"/>
    <col min="2050" max="2050" width="8.85546875" style="1" customWidth="1"/>
    <col min="2051" max="2051" width="68.28515625" style="1" customWidth="1"/>
    <col min="2052" max="2052" width="45.7109375" style="1" customWidth="1"/>
    <col min="2053" max="2053" width="19.7109375" style="1" customWidth="1"/>
    <col min="2054" max="2302" width="18.42578125" style="1"/>
    <col min="2303" max="2303" width="7" style="1" customWidth="1"/>
    <col min="2304" max="2304" width="11.140625" style="1" customWidth="1"/>
    <col min="2305" max="2305" width="8.28515625" style="1" bestFit="1" customWidth="1"/>
    <col min="2306" max="2306" width="8.85546875" style="1" customWidth="1"/>
    <col min="2307" max="2307" width="68.28515625" style="1" customWidth="1"/>
    <col min="2308" max="2308" width="45.7109375" style="1" customWidth="1"/>
    <col min="2309" max="2309" width="19.7109375" style="1" customWidth="1"/>
    <col min="2310" max="2558" width="18.42578125" style="1"/>
    <col min="2559" max="2559" width="7" style="1" customWidth="1"/>
    <col min="2560" max="2560" width="11.140625" style="1" customWidth="1"/>
    <col min="2561" max="2561" width="8.28515625" style="1" bestFit="1" customWidth="1"/>
    <col min="2562" max="2562" width="8.85546875" style="1" customWidth="1"/>
    <col min="2563" max="2563" width="68.28515625" style="1" customWidth="1"/>
    <col min="2564" max="2564" width="45.7109375" style="1" customWidth="1"/>
    <col min="2565" max="2565" width="19.7109375" style="1" customWidth="1"/>
    <col min="2566" max="2814" width="18.42578125" style="1"/>
    <col min="2815" max="2815" width="7" style="1" customWidth="1"/>
    <col min="2816" max="2816" width="11.140625" style="1" customWidth="1"/>
    <col min="2817" max="2817" width="8.28515625" style="1" bestFit="1" customWidth="1"/>
    <col min="2818" max="2818" width="8.85546875" style="1" customWidth="1"/>
    <col min="2819" max="2819" width="68.28515625" style="1" customWidth="1"/>
    <col min="2820" max="2820" width="45.7109375" style="1" customWidth="1"/>
    <col min="2821" max="2821" width="19.7109375" style="1" customWidth="1"/>
    <col min="2822" max="3070" width="18.42578125" style="1"/>
    <col min="3071" max="3071" width="7" style="1" customWidth="1"/>
    <col min="3072" max="3072" width="11.140625" style="1" customWidth="1"/>
    <col min="3073" max="3073" width="8.28515625" style="1" bestFit="1" customWidth="1"/>
    <col min="3074" max="3074" width="8.85546875" style="1" customWidth="1"/>
    <col min="3075" max="3075" width="68.28515625" style="1" customWidth="1"/>
    <col min="3076" max="3076" width="45.7109375" style="1" customWidth="1"/>
    <col min="3077" max="3077" width="19.7109375" style="1" customWidth="1"/>
    <col min="3078" max="3326" width="18.42578125" style="1"/>
    <col min="3327" max="3327" width="7" style="1" customWidth="1"/>
    <col min="3328" max="3328" width="11.140625" style="1" customWidth="1"/>
    <col min="3329" max="3329" width="8.28515625" style="1" bestFit="1" customWidth="1"/>
    <col min="3330" max="3330" width="8.85546875" style="1" customWidth="1"/>
    <col min="3331" max="3331" width="68.28515625" style="1" customWidth="1"/>
    <col min="3332" max="3332" width="45.7109375" style="1" customWidth="1"/>
    <col min="3333" max="3333" width="19.7109375" style="1" customWidth="1"/>
    <col min="3334" max="3582" width="18.42578125" style="1"/>
    <col min="3583" max="3583" width="7" style="1" customWidth="1"/>
    <col min="3584" max="3584" width="11.140625" style="1" customWidth="1"/>
    <col min="3585" max="3585" width="8.28515625" style="1" bestFit="1" customWidth="1"/>
    <col min="3586" max="3586" width="8.85546875" style="1" customWidth="1"/>
    <col min="3587" max="3587" width="68.28515625" style="1" customWidth="1"/>
    <col min="3588" max="3588" width="45.7109375" style="1" customWidth="1"/>
    <col min="3589" max="3589" width="19.7109375" style="1" customWidth="1"/>
    <col min="3590" max="3838" width="18.42578125" style="1"/>
    <col min="3839" max="3839" width="7" style="1" customWidth="1"/>
    <col min="3840" max="3840" width="11.140625" style="1" customWidth="1"/>
    <col min="3841" max="3841" width="8.28515625" style="1" bestFit="1" customWidth="1"/>
    <col min="3842" max="3842" width="8.85546875" style="1" customWidth="1"/>
    <col min="3843" max="3843" width="68.28515625" style="1" customWidth="1"/>
    <col min="3844" max="3844" width="45.7109375" style="1" customWidth="1"/>
    <col min="3845" max="3845" width="19.7109375" style="1" customWidth="1"/>
    <col min="3846" max="4094" width="18.42578125" style="1"/>
    <col min="4095" max="4095" width="7" style="1" customWidth="1"/>
    <col min="4096" max="4096" width="11.140625" style="1" customWidth="1"/>
    <col min="4097" max="4097" width="8.28515625" style="1" bestFit="1" customWidth="1"/>
    <col min="4098" max="4098" width="8.85546875" style="1" customWidth="1"/>
    <col min="4099" max="4099" width="68.28515625" style="1" customWidth="1"/>
    <col min="4100" max="4100" width="45.7109375" style="1" customWidth="1"/>
    <col min="4101" max="4101" width="19.7109375" style="1" customWidth="1"/>
    <col min="4102" max="4350" width="18.42578125" style="1"/>
    <col min="4351" max="4351" width="7" style="1" customWidth="1"/>
    <col min="4352" max="4352" width="11.140625" style="1" customWidth="1"/>
    <col min="4353" max="4353" width="8.28515625" style="1" bestFit="1" customWidth="1"/>
    <col min="4354" max="4354" width="8.85546875" style="1" customWidth="1"/>
    <col min="4355" max="4355" width="68.28515625" style="1" customWidth="1"/>
    <col min="4356" max="4356" width="45.7109375" style="1" customWidth="1"/>
    <col min="4357" max="4357" width="19.7109375" style="1" customWidth="1"/>
    <col min="4358" max="4606" width="18.42578125" style="1"/>
    <col min="4607" max="4607" width="7" style="1" customWidth="1"/>
    <col min="4608" max="4608" width="11.140625" style="1" customWidth="1"/>
    <col min="4609" max="4609" width="8.28515625" style="1" bestFit="1" customWidth="1"/>
    <col min="4610" max="4610" width="8.85546875" style="1" customWidth="1"/>
    <col min="4611" max="4611" width="68.28515625" style="1" customWidth="1"/>
    <col min="4612" max="4612" width="45.7109375" style="1" customWidth="1"/>
    <col min="4613" max="4613" width="19.7109375" style="1" customWidth="1"/>
    <col min="4614" max="4862" width="18.42578125" style="1"/>
    <col min="4863" max="4863" width="7" style="1" customWidth="1"/>
    <col min="4864" max="4864" width="11.140625" style="1" customWidth="1"/>
    <col min="4865" max="4865" width="8.28515625" style="1" bestFit="1" customWidth="1"/>
    <col min="4866" max="4866" width="8.85546875" style="1" customWidth="1"/>
    <col min="4867" max="4867" width="68.28515625" style="1" customWidth="1"/>
    <col min="4868" max="4868" width="45.7109375" style="1" customWidth="1"/>
    <col min="4869" max="4869" width="19.7109375" style="1" customWidth="1"/>
    <col min="4870" max="5118" width="18.42578125" style="1"/>
    <col min="5119" max="5119" width="7" style="1" customWidth="1"/>
    <col min="5120" max="5120" width="11.140625" style="1" customWidth="1"/>
    <col min="5121" max="5121" width="8.28515625" style="1" bestFit="1" customWidth="1"/>
    <col min="5122" max="5122" width="8.85546875" style="1" customWidth="1"/>
    <col min="5123" max="5123" width="68.28515625" style="1" customWidth="1"/>
    <col min="5124" max="5124" width="45.7109375" style="1" customWidth="1"/>
    <col min="5125" max="5125" width="19.7109375" style="1" customWidth="1"/>
    <col min="5126" max="5374" width="18.42578125" style="1"/>
    <col min="5375" max="5375" width="7" style="1" customWidth="1"/>
    <col min="5376" max="5376" width="11.140625" style="1" customWidth="1"/>
    <col min="5377" max="5377" width="8.28515625" style="1" bestFit="1" customWidth="1"/>
    <col min="5378" max="5378" width="8.85546875" style="1" customWidth="1"/>
    <col min="5379" max="5379" width="68.28515625" style="1" customWidth="1"/>
    <col min="5380" max="5380" width="45.7109375" style="1" customWidth="1"/>
    <col min="5381" max="5381" width="19.7109375" style="1" customWidth="1"/>
    <col min="5382" max="5630" width="18.42578125" style="1"/>
    <col min="5631" max="5631" width="7" style="1" customWidth="1"/>
    <col min="5632" max="5632" width="11.140625" style="1" customWidth="1"/>
    <col min="5633" max="5633" width="8.28515625" style="1" bestFit="1" customWidth="1"/>
    <col min="5634" max="5634" width="8.85546875" style="1" customWidth="1"/>
    <col min="5635" max="5635" width="68.28515625" style="1" customWidth="1"/>
    <col min="5636" max="5636" width="45.7109375" style="1" customWidth="1"/>
    <col min="5637" max="5637" width="19.7109375" style="1" customWidth="1"/>
    <col min="5638" max="5886" width="18.42578125" style="1"/>
    <col min="5887" max="5887" width="7" style="1" customWidth="1"/>
    <col min="5888" max="5888" width="11.140625" style="1" customWidth="1"/>
    <col min="5889" max="5889" width="8.28515625" style="1" bestFit="1" customWidth="1"/>
    <col min="5890" max="5890" width="8.85546875" style="1" customWidth="1"/>
    <col min="5891" max="5891" width="68.28515625" style="1" customWidth="1"/>
    <col min="5892" max="5892" width="45.7109375" style="1" customWidth="1"/>
    <col min="5893" max="5893" width="19.7109375" style="1" customWidth="1"/>
    <col min="5894" max="6142" width="18.42578125" style="1"/>
    <col min="6143" max="6143" width="7" style="1" customWidth="1"/>
    <col min="6144" max="6144" width="11.140625" style="1" customWidth="1"/>
    <col min="6145" max="6145" width="8.28515625" style="1" bestFit="1" customWidth="1"/>
    <col min="6146" max="6146" width="8.85546875" style="1" customWidth="1"/>
    <col min="6147" max="6147" width="68.28515625" style="1" customWidth="1"/>
    <col min="6148" max="6148" width="45.7109375" style="1" customWidth="1"/>
    <col min="6149" max="6149" width="19.7109375" style="1" customWidth="1"/>
    <col min="6150" max="6398" width="18.42578125" style="1"/>
    <col min="6399" max="6399" width="7" style="1" customWidth="1"/>
    <col min="6400" max="6400" width="11.140625" style="1" customWidth="1"/>
    <col min="6401" max="6401" width="8.28515625" style="1" bestFit="1" customWidth="1"/>
    <col min="6402" max="6402" width="8.85546875" style="1" customWidth="1"/>
    <col min="6403" max="6403" width="68.28515625" style="1" customWidth="1"/>
    <col min="6404" max="6404" width="45.7109375" style="1" customWidth="1"/>
    <col min="6405" max="6405" width="19.7109375" style="1" customWidth="1"/>
    <col min="6406" max="6654" width="18.42578125" style="1"/>
    <col min="6655" max="6655" width="7" style="1" customWidth="1"/>
    <col min="6656" max="6656" width="11.140625" style="1" customWidth="1"/>
    <col min="6657" max="6657" width="8.28515625" style="1" bestFit="1" customWidth="1"/>
    <col min="6658" max="6658" width="8.85546875" style="1" customWidth="1"/>
    <col min="6659" max="6659" width="68.28515625" style="1" customWidth="1"/>
    <col min="6660" max="6660" width="45.7109375" style="1" customWidth="1"/>
    <col min="6661" max="6661" width="19.7109375" style="1" customWidth="1"/>
    <col min="6662" max="6910" width="18.42578125" style="1"/>
    <col min="6911" max="6911" width="7" style="1" customWidth="1"/>
    <col min="6912" max="6912" width="11.140625" style="1" customWidth="1"/>
    <col min="6913" max="6913" width="8.28515625" style="1" bestFit="1" customWidth="1"/>
    <col min="6914" max="6914" width="8.85546875" style="1" customWidth="1"/>
    <col min="6915" max="6915" width="68.28515625" style="1" customWidth="1"/>
    <col min="6916" max="6916" width="45.7109375" style="1" customWidth="1"/>
    <col min="6917" max="6917" width="19.7109375" style="1" customWidth="1"/>
    <col min="6918" max="7166" width="18.42578125" style="1"/>
    <col min="7167" max="7167" width="7" style="1" customWidth="1"/>
    <col min="7168" max="7168" width="11.140625" style="1" customWidth="1"/>
    <col min="7169" max="7169" width="8.28515625" style="1" bestFit="1" customWidth="1"/>
    <col min="7170" max="7170" width="8.85546875" style="1" customWidth="1"/>
    <col min="7171" max="7171" width="68.28515625" style="1" customWidth="1"/>
    <col min="7172" max="7172" width="45.7109375" style="1" customWidth="1"/>
    <col min="7173" max="7173" width="19.7109375" style="1" customWidth="1"/>
    <col min="7174" max="7422" width="18.42578125" style="1"/>
    <col min="7423" max="7423" width="7" style="1" customWidth="1"/>
    <col min="7424" max="7424" width="11.140625" style="1" customWidth="1"/>
    <col min="7425" max="7425" width="8.28515625" style="1" bestFit="1" customWidth="1"/>
    <col min="7426" max="7426" width="8.85546875" style="1" customWidth="1"/>
    <col min="7427" max="7427" width="68.28515625" style="1" customWidth="1"/>
    <col min="7428" max="7428" width="45.7109375" style="1" customWidth="1"/>
    <col min="7429" max="7429" width="19.7109375" style="1" customWidth="1"/>
    <col min="7430" max="7678" width="18.42578125" style="1"/>
    <col min="7679" max="7679" width="7" style="1" customWidth="1"/>
    <col min="7680" max="7680" width="11.140625" style="1" customWidth="1"/>
    <col min="7681" max="7681" width="8.28515625" style="1" bestFit="1" customWidth="1"/>
    <col min="7682" max="7682" width="8.85546875" style="1" customWidth="1"/>
    <col min="7683" max="7683" width="68.28515625" style="1" customWidth="1"/>
    <col min="7684" max="7684" width="45.7109375" style="1" customWidth="1"/>
    <col min="7685" max="7685" width="19.7109375" style="1" customWidth="1"/>
    <col min="7686" max="7934" width="18.42578125" style="1"/>
    <col min="7935" max="7935" width="7" style="1" customWidth="1"/>
    <col min="7936" max="7936" width="11.140625" style="1" customWidth="1"/>
    <col min="7937" max="7937" width="8.28515625" style="1" bestFit="1" customWidth="1"/>
    <col min="7938" max="7938" width="8.85546875" style="1" customWidth="1"/>
    <col min="7939" max="7939" width="68.28515625" style="1" customWidth="1"/>
    <col min="7940" max="7940" width="45.7109375" style="1" customWidth="1"/>
    <col min="7941" max="7941" width="19.7109375" style="1" customWidth="1"/>
    <col min="7942" max="8190" width="18.42578125" style="1"/>
    <col min="8191" max="8191" width="7" style="1" customWidth="1"/>
    <col min="8192" max="8192" width="11.140625" style="1" customWidth="1"/>
    <col min="8193" max="8193" width="8.28515625" style="1" bestFit="1" customWidth="1"/>
    <col min="8194" max="8194" width="8.85546875" style="1" customWidth="1"/>
    <col min="8195" max="8195" width="68.28515625" style="1" customWidth="1"/>
    <col min="8196" max="8196" width="45.7109375" style="1" customWidth="1"/>
    <col min="8197" max="8197" width="19.7109375" style="1" customWidth="1"/>
    <col min="8198" max="8446" width="18.42578125" style="1"/>
    <col min="8447" max="8447" width="7" style="1" customWidth="1"/>
    <col min="8448" max="8448" width="11.140625" style="1" customWidth="1"/>
    <col min="8449" max="8449" width="8.28515625" style="1" bestFit="1" customWidth="1"/>
    <col min="8450" max="8450" width="8.85546875" style="1" customWidth="1"/>
    <col min="8451" max="8451" width="68.28515625" style="1" customWidth="1"/>
    <col min="8452" max="8452" width="45.7109375" style="1" customWidth="1"/>
    <col min="8453" max="8453" width="19.7109375" style="1" customWidth="1"/>
    <col min="8454" max="8702" width="18.42578125" style="1"/>
    <col min="8703" max="8703" width="7" style="1" customWidth="1"/>
    <col min="8704" max="8704" width="11.140625" style="1" customWidth="1"/>
    <col min="8705" max="8705" width="8.28515625" style="1" bestFit="1" customWidth="1"/>
    <col min="8706" max="8706" width="8.85546875" style="1" customWidth="1"/>
    <col min="8707" max="8707" width="68.28515625" style="1" customWidth="1"/>
    <col min="8708" max="8708" width="45.7109375" style="1" customWidth="1"/>
    <col min="8709" max="8709" width="19.7109375" style="1" customWidth="1"/>
    <col min="8710" max="8958" width="18.42578125" style="1"/>
    <col min="8959" max="8959" width="7" style="1" customWidth="1"/>
    <col min="8960" max="8960" width="11.140625" style="1" customWidth="1"/>
    <col min="8961" max="8961" width="8.28515625" style="1" bestFit="1" customWidth="1"/>
    <col min="8962" max="8962" width="8.85546875" style="1" customWidth="1"/>
    <col min="8963" max="8963" width="68.28515625" style="1" customWidth="1"/>
    <col min="8964" max="8964" width="45.7109375" style="1" customWidth="1"/>
    <col min="8965" max="8965" width="19.7109375" style="1" customWidth="1"/>
    <col min="8966" max="9214" width="18.42578125" style="1"/>
    <col min="9215" max="9215" width="7" style="1" customWidth="1"/>
    <col min="9216" max="9216" width="11.140625" style="1" customWidth="1"/>
    <col min="9217" max="9217" width="8.28515625" style="1" bestFit="1" customWidth="1"/>
    <col min="9218" max="9218" width="8.85546875" style="1" customWidth="1"/>
    <col min="9219" max="9219" width="68.28515625" style="1" customWidth="1"/>
    <col min="9220" max="9220" width="45.7109375" style="1" customWidth="1"/>
    <col min="9221" max="9221" width="19.7109375" style="1" customWidth="1"/>
    <col min="9222" max="9470" width="18.42578125" style="1"/>
    <col min="9471" max="9471" width="7" style="1" customWidth="1"/>
    <col min="9472" max="9472" width="11.140625" style="1" customWidth="1"/>
    <col min="9473" max="9473" width="8.28515625" style="1" bestFit="1" customWidth="1"/>
    <col min="9474" max="9474" width="8.85546875" style="1" customWidth="1"/>
    <col min="9475" max="9475" width="68.28515625" style="1" customWidth="1"/>
    <col min="9476" max="9476" width="45.7109375" style="1" customWidth="1"/>
    <col min="9477" max="9477" width="19.7109375" style="1" customWidth="1"/>
    <col min="9478" max="9726" width="18.42578125" style="1"/>
    <col min="9727" max="9727" width="7" style="1" customWidth="1"/>
    <col min="9728" max="9728" width="11.140625" style="1" customWidth="1"/>
    <col min="9729" max="9729" width="8.28515625" style="1" bestFit="1" customWidth="1"/>
    <col min="9730" max="9730" width="8.85546875" style="1" customWidth="1"/>
    <col min="9731" max="9731" width="68.28515625" style="1" customWidth="1"/>
    <col min="9732" max="9732" width="45.7109375" style="1" customWidth="1"/>
    <col min="9733" max="9733" width="19.7109375" style="1" customWidth="1"/>
    <col min="9734" max="9982" width="18.42578125" style="1"/>
    <col min="9983" max="9983" width="7" style="1" customWidth="1"/>
    <col min="9984" max="9984" width="11.140625" style="1" customWidth="1"/>
    <col min="9985" max="9985" width="8.28515625" style="1" bestFit="1" customWidth="1"/>
    <col min="9986" max="9986" width="8.85546875" style="1" customWidth="1"/>
    <col min="9987" max="9987" width="68.28515625" style="1" customWidth="1"/>
    <col min="9988" max="9988" width="45.7109375" style="1" customWidth="1"/>
    <col min="9989" max="9989" width="19.7109375" style="1" customWidth="1"/>
    <col min="9990" max="10238" width="18.42578125" style="1"/>
    <col min="10239" max="10239" width="7" style="1" customWidth="1"/>
    <col min="10240" max="10240" width="11.140625" style="1" customWidth="1"/>
    <col min="10241" max="10241" width="8.28515625" style="1" bestFit="1" customWidth="1"/>
    <col min="10242" max="10242" width="8.85546875" style="1" customWidth="1"/>
    <col min="10243" max="10243" width="68.28515625" style="1" customWidth="1"/>
    <col min="10244" max="10244" width="45.7109375" style="1" customWidth="1"/>
    <col min="10245" max="10245" width="19.7109375" style="1" customWidth="1"/>
    <col min="10246" max="10494" width="18.42578125" style="1"/>
    <col min="10495" max="10495" width="7" style="1" customWidth="1"/>
    <col min="10496" max="10496" width="11.140625" style="1" customWidth="1"/>
    <col min="10497" max="10497" width="8.28515625" style="1" bestFit="1" customWidth="1"/>
    <col min="10498" max="10498" width="8.85546875" style="1" customWidth="1"/>
    <col min="10499" max="10499" width="68.28515625" style="1" customWidth="1"/>
    <col min="10500" max="10500" width="45.7109375" style="1" customWidth="1"/>
    <col min="10501" max="10501" width="19.7109375" style="1" customWidth="1"/>
    <col min="10502" max="10750" width="18.42578125" style="1"/>
    <col min="10751" max="10751" width="7" style="1" customWidth="1"/>
    <col min="10752" max="10752" width="11.140625" style="1" customWidth="1"/>
    <col min="10753" max="10753" width="8.28515625" style="1" bestFit="1" customWidth="1"/>
    <col min="10754" max="10754" width="8.85546875" style="1" customWidth="1"/>
    <col min="10755" max="10755" width="68.28515625" style="1" customWidth="1"/>
    <col min="10756" max="10756" width="45.7109375" style="1" customWidth="1"/>
    <col min="10757" max="10757" width="19.7109375" style="1" customWidth="1"/>
    <col min="10758" max="11006" width="18.42578125" style="1"/>
    <col min="11007" max="11007" width="7" style="1" customWidth="1"/>
    <col min="11008" max="11008" width="11.140625" style="1" customWidth="1"/>
    <col min="11009" max="11009" width="8.28515625" style="1" bestFit="1" customWidth="1"/>
    <col min="11010" max="11010" width="8.85546875" style="1" customWidth="1"/>
    <col min="11011" max="11011" width="68.28515625" style="1" customWidth="1"/>
    <col min="11012" max="11012" width="45.7109375" style="1" customWidth="1"/>
    <col min="11013" max="11013" width="19.7109375" style="1" customWidth="1"/>
    <col min="11014" max="11262" width="18.42578125" style="1"/>
    <col min="11263" max="11263" width="7" style="1" customWidth="1"/>
    <col min="11264" max="11264" width="11.140625" style="1" customWidth="1"/>
    <col min="11265" max="11265" width="8.28515625" style="1" bestFit="1" customWidth="1"/>
    <col min="11266" max="11266" width="8.85546875" style="1" customWidth="1"/>
    <col min="11267" max="11267" width="68.28515625" style="1" customWidth="1"/>
    <col min="11268" max="11268" width="45.7109375" style="1" customWidth="1"/>
    <col min="11269" max="11269" width="19.7109375" style="1" customWidth="1"/>
    <col min="11270" max="11518" width="18.42578125" style="1"/>
    <col min="11519" max="11519" width="7" style="1" customWidth="1"/>
    <col min="11520" max="11520" width="11.140625" style="1" customWidth="1"/>
    <col min="11521" max="11521" width="8.28515625" style="1" bestFit="1" customWidth="1"/>
    <col min="11522" max="11522" width="8.85546875" style="1" customWidth="1"/>
    <col min="11523" max="11523" width="68.28515625" style="1" customWidth="1"/>
    <col min="11524" max="11524" width="45.7109375" style="1" customWidth="1"/>
    <col min="11525" max="11525" width="19.7109375" style="1" customWidth="1"/>
    <col min="11526" max="11774" width="18.42578125" style="1"/>
    <col min="11775" max="11775" width="7" style="1" customWidth="1"/>
    <col min="11776" max="11776" width="11.140625" style="1" customWidth="1"/>
    <col min="11777" max="11777" width="8.28515625" style="1" bestFit="1" customWidth="1"/>
    <col min="11778" max="11778" width="8.85546875" style="1" customWidth="1"/>
    <col min="11779" max="11779" width="68.28515625" style="1" customWidth="1"/>
    <col min="11780" max="11780" width="45.7109375" style="1" customWidth="1"/>
    <col min="11781" max="11781" width="19.7109375" style="1" customWidth="1"/>
    <col min="11782" max="12030" width="18.42578125" style="1"/>
    <col min="12031" max="12031" width="7" style="1" customWidth="1"/>
    <col min="12032" max="12032" width="11.140625" style="1" customWidth="1"/>
    <col min="12033" max="12033" width="8.28515625" style="1" bestFit="1" customWidth="1"/>
    <col min="12034" max="12034" width="8.85546875" style="1" customWidth="1"/>
    <col min="12035" max="12035" width="68.28515625" style="1" customWidth="1"/>
    <col min="12036" max="12036" width="45.7109375" style="1" customWidth="1"/>
    <col min="12037" max="12037" width="19.7109375" style="1" customWidth="1"/>
    <col min="12038" max="12286" width="18.42578125" style="1"/>
    <col min="12287" max="12287" width="7" style="1" customWidth="1"/>
    <col min="12288" max="12288" width="11.140625" style="1" customWidth="1"/>
    <col min="12289" max="12289" width="8.28515625" style="1" bestFit="1" customWidth="1"/>
    <col min="12290" max="12290" width="8.85546875" style="1" customWidth="1"/>
    <col min="12291" max="12291" width="68.28515625" style="1" customWidth="1"/>
    <col min="12292" max="12292" width="45.7109375" style="1" customWidth="1"/>
    <col min="12293" max="12293" width="19.7109375" style="1" customWidth="1"/>
    <col min="12294" max="12542" width="18.42578125" style="1"/>
    <col min="12543" max="12543" width="7" style="1" customWidth="1"/>
    <col min="12544" max="12544" width="11.140625" style="1" customWidth="1"/>
    <col min="12545" max="12545" width="8.28515625" style="1" bestFit="1" customWidth="1"/>
    <col min="12546" max="12546" width="8.85546875" style="1" customWidth="1"/>
    <col min="12547" max="12547" width="68.28515625" style="1" customWidth="1"/>
    <col min="12548" max="12548" width="45.7109375" style="1" customWidth="1"/>
    <col min="12549" max="12549" width="19.7109375" style="1" customWidth="1"/>
    <col min="12550" max="12798" width="18.42578125" style="1"/>
    <col min="12799" max="12799" width="7" style="1" customWidth="1"/>
    <col min="12800" max="12800" width="11.140625" style="1" customWidth="1"/>
    <col min="12801" max="12801" width="8.28515625" style="1" bestFit="1" customWidth="1"/>
    <col min="12802" max="12802" width="8.85546875" style="1" customWidth="1"/>
    <col min="12803" max="12803" width="68.28515625" style="1" customWidth="1"/>
    <col min="12804" max="12804" width="45.7109375" style="1" customWidth="1"/>
    <col min="12805" max="12805" width="19.7109375" style="1" customWidth="1"/>
    <col min="12806" max="13054" width="18.42578125" style="1"/>
    <col min="13055" max="13055" width="7" style="1" customWidth="1"/>
    <col min="13056" max="13056" width="11.140625" style="1" customWidth="1"/>
    <col min="13057" max="13057" width="8.28515625" style="1" bestFit="1" customWidth="1"/>
    <col min="13058" max="13058" width="8.85546875" style="1" customWidth="1"/>
    <col min="13059" max="13059" width="68.28515625" style="1" customWidth="1"/>
    <col min="13060" max="13060" width="45.7109375" style="1" customWidth="1"/>
    <col min="13061" max="13061" width="19.7109375" style="1" customWidth="1"/>
    <col min="13062" max="13310" width="18.42578125" style="1"/>
    <col min="13311" max="13311" width="7" style="1" customWidth="1"/>
    <col min="13312" max="13312" width="11.140625" style="1" customWidth="1"/>
    <col min="13313" max="13313" width="8.28515625" style="1" bestFit="1" customWidth="1"/>
    <col min="13314" max="13314" width="8.85546875" style="1" customWidth="1"/>
    <col min="13315" max="13315" width="68.28515625" style="1" customWidth="1"/>
    <col min="13316" max="13316" width="45.7109375" style="1" customWidth="1"/>
    <col min="13317" max="13317" width="19.7109375" style="1" customWidth="1"/>
    <col min="13318" max="13566" width="18.42578125" style="1"/>
    <col min="13567" max="13567" width="7" style="1" customWidth="1"/>
    <col min="13568" max="13568" width="11.140625" style="1" customWidth="1"/>
    <col min="13569" max="13569" width="8.28515625" style="1" bestFit="1" customWidth="1"/>
    <col min="13570" max="13570" width="8.85546875" style="1" customWidth="1"/>
    <col min="13571" max="13571" width="68.28515625" style="1" customWidth="1"/>
    <col min="13572" max="13572" width="45.7109375" style="1" customWidth="1"/>
    <col min="13573" max="13573" width="19.7109375" style="1" customWidth="1"/>
    <col min="13574" max="13822" width="18.42578125" style="1"/>
    <col min="13823" max="13823" width="7" style="1" customWidth="1"/>
    <col min="13824" max="13824" width="11.140625" style="1" customWidth="1"/>
    <col min="13825" max="13825" width="8.28515625" style="1" bestFit="1" customWidth="1"/>
    <col min="13826" max="13826" width="8.85546875" style="1" customWidth="1"/>
    <col min="13827" max="13827" width="68.28515625" style="1" customWidth="1"/>
    <col min="13828" max="13828" width="45.7109375" style="1" customWidth="1"/>
    <col min="13829" max="13829" width="19.7109375" style="1" customWidth="1"/>
    <col min="13830" max="14078" width="18.42578125" style="1"/>
    <col min="14079" max="14079" width="7" style="1" customWidth="1"/>
    <col min="14080" max="14080" width="11.140625" style="1" customWidth="1"/>
    <col min="14081" max="14081" width="8.28515625" style="1" bestFit="1" customWidth="1"/>
    <col min="14082" max="14082" width="8.85546875" style="1" customWidth="1"/>
    <col min="14083" max="14083" width="68.28515625" style="1" customWidth="1"/>
    <col min="14084" max="14084" width="45.7109375" style="1" customWidth="1"/>
    <col min="14085" max="14085" width="19.7109375" style="1" customWidth="1"/>
    <col min="14086" max="14334" width="18.42578125" style="1"/>
    <col min="14335" max="14335" width="7" style="1" customWidth="1"/>
    <col min="14336" max="14336" width="11.140625" style="1" customWidth="1"/>
    <col min="14337" max="14337" width="8.28515625" style="1" bestFit="1" customWidth="1"/>
    <col min="14338" max="14338" width="8.85546875" style="1" customWidth="1"/>
    <col min="14339" max="14339" width="68.28515625" style="1" customWidth="1"/>
    <col min="14340" max="14340" width="45.7109375" style="1" customWidth="1"/>
    <col min="14341" max="14341" width="19.7109375" style="1" customWidth="1"/>
    <col min="14342" max="14590" width="18.42578125" style="1"/>
    <col min="14591" max="14591" width="7" style="1" customWidth="1"/>
    <col min="14592" max="14592" width="11.140625" style="1" customWidth="1"/>
    <col min="14593" max="14593" width="8.28515625" style="1" bestFit="1" customWidth="1"/>
    <col min="14594" max="14594" width="8.85546875" style="1" customWidth="1"/>
    <col min="14595" max="14595" width="68.28515625" style="1" customWidth="1"/>
    <col min="14596" max="14596" width="45.7109375" style="1" customWidth="1"/>
    <col min="14597" max="14597" width="19.7109375" style="1" customWidth="1"/>
    <col min="14598" max="14846" width="18.42578125" style="1"/>
    <col min="14847" max="14847" width="7" style="1" customWidth="1"/>
    <col min="14848" max="14848" width="11.140625" style="1" customWidth="1"/>
    <col min="14849" max="14849" width="8.28515625" style="1" bestFit="1" customWidth="1"/>
    <col min="14850" max="14850" width="8.85546875" style="1" customWidth="1"/>
    <col min="14851" max="14851" width="68.28515625" style="1" customWidth="1"/>
    <col min="14852" max="14852" width="45.7109375" style="1" customWidth="1"/>
    <col min="14853" max="14853" width="19.7109375" style="1" customWidth="1"/>
    <col min="14854" max="15102" width="18.42578125" style="1"/>
    <col min="15103" max="15103" width="7" style="1" customWidth="1"/>
    <col min="15104" max="15104" width="11.140625" style="1" customWidth="1"/>
    <col min="15105" max="15105" width="8.28515625" style="1" bestFit="1" customWidth="1"/>
    <col min="15106" max="15106" width="8.85546875" style="1" customWidth="1"/>
    <col min="15107" max="15107" width="68.28515625" style="1" customWidth="1"/>
    <col min="15108" max="15108" width="45.7109375" style="1" customWidth="1"/>
    <col min="15109" max="15109" width="19.7109375" style="1" customWidth="1"/>
    <col min="15110" max="15358" width="18.42578125" style="1"/>
    <col min="15359" max="15359" width="7" style="1" customWidth="1"/>
    <col min="15360" max="15360" width="11.140625" style="1" customWidth="1"/>
    <col min="15361" max="15361" width="8.28515625" style="1" bestFit="1" customWidth="1"/>
    <col min="15362" max="15362" width="8.85546875" style="1" customWidth="1"/>
    <col min="15363" max="15363" width="68.28515625" style="1" customWidth="1"/>
    <col min="15364" max="15364" width="45.7109375" style="1" customWidth="1"/>
    <col min="15365" max="15365" width="19.7109375" style="1" customWidth="1"/>
    <col min="15366" max="15614" width="18.42578125" style="1"/>
    <col min="15615" max="15615" width="7" style="1" customWidth="1"/>
    <col min="15616" max="15616" width="11.140625" style="1" customWidth="1"/>
    <col min="15617" max="15617" width="8.28515625" style="1" bestFit="1" customWidth="1"/>
    <col min="15618" max="15618" width="8.85546875" style="1" customWidth="1"/>
    <col min="15619" max="15619" width="68.28515625" style="1" customWidth="1"/>
    <col min="15620" max="15620" width="45.7109375" style="1" customWidth="1"/>
    <col min="15621" max="15621" width="19.7109375" style="1" customWidth="1"/>
    <col min="15622" max="15870" width="18.42578125" style="1"/>
    <col min="15871" max="15871" width="7" style="1" customWidth="1"/>
    <col min="15872" max="15872" width="11.140625" style="1" customWidth="1"/>
    <col min="15873" max="15873" width="8.28515625" style="1" bestFit="1" customWidth="1"/>
    <col min="15874" max="15874" width="8.85546875" style="1" customWidth="1"/>
    <col min="15875" max="15875" width="68.28515625" style="1" customWidth="1"/>
    <col min="15876" max="15876" width="45.7109375" style="1" customWidth="1"/>
    <col min="15877" max="15877" width="19.7109375" style="1" customWidth="1"/>
    <col min="15878" max="16126" width="18.42578125" style="1"/>
    <col min="16127" max="16127" width="7" style="1" customWidth="1"/>
    <col min="16128" max="16128" width="11.140625" style="1" customWidth="1"/>
    <col min="16129" max="16129" width="8.28515625" style="1" bestFit="1" customWidth="1"/>
    <col min="16130" max="16130" width="8.85546875" style="1" customWidth="1"/>
    <col min="16131" max="16131" width="68.28515625" style="1" customWidth="1"/>
    <col min="16132" max="16132" width="45.7109375" style="1" customWidth="1"/>
    <col min="16133" max="16133" width="19.7109375" style="1" customWidth="1"/>
    <col min="16134" max="16384" width="18.42578125" style="1"/>
  </cols>
  <sheetData>
    <row r="1" spans="1:9" ht="54.75" customHeight="1" x14ac:dyDescent="0.25">
      <c r="A1" s="209" t="s">
        <v>106</v>
      </c>
      <c r="B1" s="209"/>
      <c r="C1" s="209"/>
      <c r="D1" s="209"/>
      <c r="E1" s="209"/>
      <c r="F1" s="209"/>
      <c r="G1" s="209"/>
      <c r="H1" s="209"/>
      <c r="I1" s="209"/>
    </row>
    <row r="2" spans="1:9" ht="102" customHeight="1" x14ac:dyDescent="0.25">
      <c r="A2" s="49" t="s">
        <v>22</v>
      </c>
      <c r="B2" s="49" t="s">
        <v>23</v>
      </c>
      <c r="C2" s="49" t="s">
        <v>24</v>
      </c>
      <c r="D2" s="49" t="s">
        <v>25</v>
      </c>
      <c r="E2" s="50" t="s">
        <v>26</v>
      </c>
      <c r="F2" s="50" t="s">
        <v>27</v>
      </c>
      <c r="G2" s="50" t="s">
        <v>83</v>
      </c>
      <c r="H2" s="50" t="s">
        <v>84</v>
      </c>
      <c r="I2" s="50" t="s">
        <v>85</v>
      </c>
    </row>
    <row r="3" spans="1:9" ht="18" customHeight="1" x14ac:dyDescent="0.25">
      <c r="A3" s="210" t="s">
        <v>28</v>
      </c>
      <c r="B3" s="211"/>
      <c r="C3" s="211"/>
      <c r="D3" s="211"/>
      <c r="E3" s="211"/>
      <c r="F3" s="211"/>
      <c r="G3" s="211"/>
      <c r="H3" s="211"/>
      <c r="I3" s="212"/>
    </row>
    <row r="4" spans="1:9" x14ac:dyDescent="0.25">
      <c r="A4" s="4">
        <v>1</v>
      </c>
      <c r="B4" s="206" t="s">
        <v>29</v>
      </c>
      <c r="C4" s="207" t="s">
        <v>30</v>
      </c>
      <c r="D4" s="4">
        <v>1</v>
      </c>
      <c r="E4" s="208" t="s">
        <v>31</v>
      </c>
      <c r="F4" s="51"/>
      <c r="G4" s="6">
        <v>0.8571428571428571</v>
      </c>
      <c r="H4" s="6">
        <f>'4 Страта'!C22</f>
        <v>0.8571428571428571</v>
      </c>
      <c r="I4" s="6">
        <f>H4-G4</f>
        <v>0</v>
      </c>
    </row>
    <row r="5" spans="1:9" x14ac:dyDescent="0.25">
      <c r="A5" s="4">
        <v>2</v>
      </c>
      <c r="B5" s="206"/>
      <c r="C5" s="207"/>
      <c r="D5" s="4">
        <v>1</v>
      </c>
      <c r="E5" s="208"/>
      <c r="F5" s="51" t="s">
        <v>32</v>
      </c>
      <c r="G5" s="6">
        <v>0.2857142857142857</v>
      </c>
      <c r="H5" s="6">
        <f>'4 Страта'!D22</f>
        <v>0.5714285714285714</v>
      </c>
      <c r="I5" s="6">
        <f t="shared" ref="I5:I22" si="0">H5-G5</f>
        <v>0.2857142857142857</v>
      </c>
    </row>
    <row r="6" spans="1:9" x14ac:dyDescent="0.25">
      <c r="A6" s="4">
        <v>3</v>
      </c>
      <c r="B6" s="206"/>
      <c r="C6" s="207"/>
      <c r="D6" s="4">
        <v>1</v>
      </c>
      <c r="E6" s="208"/>
      <c r="F6" s="51" t="s">
        <v>33</v>
      </c>
      <c r="G6" s="6">
        <v>0.2857142857142857</v>
      </c>
      <c r="H6" s="6">
        <f>'4 Страта'!E22</f>
        <v>0.7142857142857143</v>
      </c>
      <c r="I6" s="6">
        <f t="shared" si="0"/>
        <v>0.4285714285714286</v>
      </c>
    </row>
    <row r="7" spans="1:9" x14ac:dyDescent="0.25">
      <c r="A7" s="4">
        <v>4</v>
      </c>
      <c r="B7" s="206"/>
      <c r="C7" s="207"/>
      <c r="D7" s="4">
        <v>1</v>
      </c>
      <c r="E7" s="208"/>
      <c r="F7" s="51" t="s">
        <v>34</v>
      </c>
      <c r="G7" s="6">
        <v>0.14285714285714285</v>
      </c>
      <c r="H7" s="6">
        <f>'4 Страта'!F22</f>
        <v>0.2857142857142857</v>
      </c>
      <c r="I7" s="6">
        <f t="shared" si="0"/>
        <v>0.14285714285714285</v>
      </c>
    </row>
    <row r="8" spans="1:9" x14ac:dyDescent="0.25">
      <c r="A8" s="4">
        <v>5</v>
      </c>
      <c r="B8" s="206"/>
      <c r="C8" s="207"/>
      <c r="D8" s="4">
        <v>1</v>
      </c>
      <c r="E8" s="208"/>
      <c r="F8" s="51" t="s">
        <v>35</v>
      </c>
      <c r="G8" s="6">
        <v>0.14285714285714285</v>
      </c>
      <c r="H8" s="6">
        <f>'4 Страта'!G22</f>
        <v>0.14285714285714285</v>
      </c>
      <c r="I8" s="6">
        <f t="shared" si="0"/>
        <v>0</v>
      </c>
    </row>
    <row r="9" spans="1:9" x14ac:dyDescent="0.25">
      <c r="A9" s="4">
        <v>6</v>
      </c>
      <c r="B9" s="206" t="s">
        <v>3</v>
      </c>
      <c r="C9" s="207" t="s">
        <v>30</v>
      </c>
      <c r="D9" s="4">
        <v>1</v>
      </c>
      <c r="E9" s="208" t="s">
        <v>36</v>
      </c>
      <c r="F9" s="51" t="s">
        <v>37</v>
      </c>
      <c r="G9" s="6">
        <v>0.14285714285714285</v>
      </c>
      <c r="H9" s="6">
        <f>'4 Страта'!H22</f>
        <v>0.14285714285714285</v>
      </c>
      <c r="I9" s="6">
        <f t="shared" si="0"/>
        <v>0</v>
      </c>
    </row>
    <row r="10" spans="1:9" ht="37.5" x14ac:dyDescent="0.25">
      <c r="A10" s="4">
        <v>7</v>
      </c>
      <c r="B10" s="206"/>
      <c r="C10" s="207"/>
      <c r="D10" s="4">
        <v>1</v>
      </c>
      <c r="E10" s="208"/>
      <c r="F10" s="51" t="s">
        <v>38</v>
      </c>
      <c r="G10" s="6">
        <v>0.42857142857142855</v>
      </c>
      <c r="H10" s="6">
        <f>'4 Страта'!I22</f>
        <v>0.5714285714285714</v>
      </c>
      <c r="I10" s="6">
        <f t="shared" si="0"/>
        <v>0.14285714285714285</v>
      </c>
    </row>
    <row r="11" spans="1:9" ht="56.25" x14ac:dyDescent="0.25">
      <c r="A11" s="4">
        <v>8</v>
      </c>
      <c r="B11" s="206"/>
      <c r="C11" s="207"/>
      <c r="D11" s="4">
        <v>1</v>
      </c>
      <c r="E11" s="4" t="s">
        <v>39</v>
      </c>
      <c r="F11" s="4" t="s">
        <v>40</v>
      </c>
      <c r="G11" s="6">
        <v>0.42857142857142855</v>
      </c>
      <c r="H11" s="6">
        <f>'4 Страта'!J22</f>
        <v>0</v>
      </c>
      <c r="I11" s="6">
        <f t="shared" si="0"/>
        <v>-0.42857142857142855</v>
      </c>
    </row>
    <row r="12" spans="1:9" x14ac:dyDescent="0.25">
      <c r="A12" s="4">
        <v>9</v>
      </c>
      <c r="B12" s="206"/>
      <c r="C12" s="207"/>
      <c r="D12" s="4">
        <v>1</v>
      </c>
      <c r="E12" s="4" t="s">
        <v>41</v>
      </c>
      <c r="F12" s="4" t="s">
        <v>42</v>
      </c>
      <c r="G12" s="6">
        <v>0.42857142857142855</v>
      </c>
      <c r="H12" s="6">
        <f>'4 Страта'!K22</f>
        <v>0</v>
      </c>
      <c r="I12" s="6">
        <f t="shared" si="0"/>
        <v>-0.42857142857142855</v>
      </c>
    </row>
    <row r="13" spans="1:9" ht="112.5" x14ac:dyDescent="0.25">
      <c r="A13" s="4">
        <v>10</v>
      </c>
      <c r="B13" s="206"/>
      <c r="C13" s="207"/>
      <c r="D13" s="4">
        <v>1</v>
      </c>
      <c r="E13" s="4" t="s">
        <v>43</v>
      </c>
      <c r="F13" s="4" t="s">
        <v>44</v>
      </c>
      <c r="G13" s="6">
        <v>0</v>
      </c>
      <c r="H13" s="6">
        <f>'4 Страта'!L22</f>
        <v>0.5714285714285714</v>
      </c>
      <c r="I13" s="6">
        <f t="shared" si="0"/>
        <v>0.5714285714285714</v>
      </c>
    </row>
    <row r="14" spans="1:9" x14ac:dyDescent="0.25">
      <c r="A14" s="4">
        <v>11</v>
      </c>
      <c r="B14" s="206"/>
      <c r="C14" s="207"/>
      <c r="D14" s="4">
        <v>1</v>
      </c>
      <c r="E14" s="4" t="s">
        <v>45</v>
      </c>
      <c r="F14" s="4" t="s">
        <v>46</v>
      </c>
      <c r="G14" s="6">
        <v>0.14285714285714285</v>
      </c>
      <c r="H14" s="6">
        <f>'4 Страта'!M22</f>
        <v>0.14285714285714285</v>
      </c>
      <c r="I14" s="6">
        <f t="shared" si="0"/>
        <v>0</v>
      </c>
    </row>
    <row r="15" spans="1:9" ht="56.25" x14ac:dyDescent="0.25">
      <c r="A15" s="4">
        <v>12</v>
      </c>
      <c r="B15" s="206"/>
      <c r="C15" s="207"/>
      <c r="D15" s="4">
        <v>1</v>
      </c>
      <c r="E15" s="4" t="s">
        <v>47</v>
      </c>
      <c r="F15" s="4" t="s">
        <v>48</v>
      </c>
      <c r="G15" s="6">
        <v>0</v>
      </c>
      <c r="H15" s="6">
        <f>'4 Страта'!N22</f>
        <v>0.2857142857142857</v>
      </c>
      <c r="I15" s="6">
        <f t="shared" si="0"/>
        <v>0.2857142857142857</v>
      </c>
    </row>
    <row r="16" spans="1:9" x14ac:dyDescent="0.25">
      <c r="A16" s="4">
        <v>13</v>
      </c>
      <c r="B16" s="206"/>
      <c r="C16" s="207"/>
      <c r="D16" s="4">
        <v>1</v>
      </c>
      <c r="E16" s="4" t="s">
        <v>41</v>
      </c>
      <c r="F16" s="4" t="s">
        <v>49</v>
      </c>
      <c r="G16" s="6">
        <v>0.2857142857142857</v>
      </c>
      <c r="H16" s="6">
        <f>'4 Страта'!O22</f>
        <v>0.42857142857142855</v>
      </c>
      <c r="I16" s="6">
        <f t="shared" si="0"/>
        <v>0.14285714285714285</v>
      </c>
    </row>
    <row r="17" spans="1:9" ht="93.75" x14ac:dyDescent="0.25">
      <c r="A17" s="4">
        <v>14</v>
      </c>
      <c r="B17" s="206"/>
      <c r="C17" s="207"/>
      <c r="D17" s="4">
        <v>1</v>
      </c>
      <c r="E17" s="4" t="s">
        <v>50</v>
      </c>
      <c r="F17" s="4" t="s">
        <v>51</v>
      </c>
      <c r="G17" s="6">
        <v>0</v>
      </c>
      <c r="H17" s="6">
        <f>'4 Страта'!P22</f>
        <v>0.14285714285714285</v>
      </c>
      <c r="I17" s="6">
        <f t="shared" si="0"/>
        <v>0.14285714285714285</v>
      </c>
    </row>
    <row r="18" spans="1:9" ht="37.5" x14ac:dyDescent="0.25">
      <c r="A18" s="4">
        <v>15</v>
      </c>
      <c r="B18" s="206" t="s">
        <v>5</v>
      </c>
      <c r="C18" s="207" t="s">
        <v>30</v>
      </c>
      <c r="D18" s="4">
        <v>1</v>
      </c>
      <c r="E18" s="208" t="s">
        <v>52</v>
      </c>
      <c r="F18" s="51" t="s">
        <v>53</v>
      </c>
      <c r="G18" s="6">
        <v>0.2857142857142857</v>
      </c>
      <c r="H18" s="6">
        <f>'4 Страта'!R22</f>
        <v>0.2857142857142857</v>
      </c>
      <c r="I18" s="6">
        <f t="shared" si="0"/>
        <v>0</v>
      </c>
    </row>
    <row r="19" spans="1:9" x14ac:dyDescent="0.25">
      <c r="A19" s="4">
        <v>16</v>
      </c>
      <c r="B19" s="206"/>
      <c r="C19" s="207"/>
      <c r="D19" s="4">
        <v>1</v>
      </c>
      <c r="E19" s="208"/>
      <c r="F19" s="51" t="s">
        <v>54</v>
      </c>
      <c r="G19" s="6">
        <v>0</v>
      </c>
      <c r="H19" s="6">
        <f>'4 Страта'!S22</f>
        <v>0.14285714285714285</v>
      </c>
      <c r="I19" s="6">
        <f t="shared" si="0"/>
        <v>0.14285714285714285</v>
      </c>
    </row>
    <row r="20" spans="1:9" x14ac:dyDescent="0.25">
      <c r="A20" s="4">
        <v>17</v>
      </c>
      <c r="B20" s="206"/>
      <c r="C20" s="207"/>
      <c r="D20" s="4">
        <v>1</v>
      </c>
      <c r="E20" s="208"/>
      <c r="F20" s="51" t="s">
        <v>55</v>
      </c>
      <c r="G20" s="6">
        <v>0</v>
      </c>
      <c r="H20" s="6">
        <f>'4 Страта'!T22</f>
        <v>0.14285714285714285</v>
      </c>
      <c r="I20" s="6">
        <f t="shared" si="0"/>
        <v>0.14285714285714285</v>
      </c>
    </row>
    <row r="21" spans="1:9" x14ac:dyDescent="0.25">
      <c r="A21" s="4">
        <v>18</v>
      </c>
      <c r="B21" s="206"/>
      <c r="C21" s="207"/>
      <c r="D21" s="4">
        <v>1</v>
      </c>
      <c r="E21" s="208"/>
      <c r="F21" s="51" t="s">
        <v>56</v>
      </c>
      <c r="G21" s="6">
        <v>0.14285714285714285</v>
      </c>
      <c r="H21" s="6">
        <f>'4 Страта'!U22</f>
        <v>0.42857142857142855</v>
      </c>
      <c r="I21" s="6">
        <f t="shared" si="0"/>
        <v>0.2857142857142857</v>
      </c>
    </row>
    <row r="22" spans="1:9" ht="56.25" x14ac:dyDescent="0.25">
      <c r="A22" s="4">
        <v>19</v>
      </c>
      <c r="B22" s="206"/>
      <c r="C22" s="207"/>
      <c r="D22" s="4">
        <v>1</v>
      </c>
      <c r="E22" s="4" t="s">
        <v>57</v>
      </c>
      <c r="F22" s="4" t="s">
        <v>58</v>
      </c>
      <c r="G22" s="6">
        <v>0.14285714285714285</v>
      </c>
      <c r="H22" s="6">
        <f>'4 Страта'!V22</f>
        <v>0.14285714285714285</v>
      </c>
      <c r="I22" s="6">
        <f t="shared" si="0"/>
        <v>0</v>
      </c>
    </row>
    <row r="23" spans="1:9" ht="18.75" customHeight="1" x14ac:dyDescent="0.25">
      <c r="A23" s="210" t="s">
        <v>6</v>
      </c>
      <c r="B23" s="211"/>
      <c r="C23" s="211"/>
      <c r="D23" s="211"/>
      <c r="E23" s="211"/>
      <c r="F23" s="211"/>
      <c r="G23" s="211"/>
      <c r="H23" s="211"/>
      <c r="I23" s="212"/>
    </row>
    <row r="24" spans="1:9" ht="37.5" x14ac:dyDescent="0.25">
      <c r="A24" s="4">
        <v>20</v>
      </c>
      <c r="B24" s="206" t="s">
        <v>3</v>
      </c>
      <c r="C24" s="207" t="s">
        <v>59</v>
      </c>
      <c r="D24" s="4">
        <v>2</v>
      </c>
      <c r="E24" s="208" t="s">
        <v>60</v>
      </c>
      <c r="F24" s="51" t="s">
        <v>61</v>
      </c>
      <c r="G24" s="6">
        <v>0</v>
      </c>
      <c r="H24" s="6">
        <f>'4 Страта'!X22</f>
        <v>0</v>
      </c>
      <c r="I24" s="6">
        <f>H24-G24</f>
        <v>0</v>
      </c>
    </row>
    <row r="25" spans="1:9" x14ac:dyDescent="0.25">
      <c r="A25" s="4">
        <v>21</v>
      </c>
      <c r="B25" s="206"/>
      <c r="C25" s="207"/>
      <c r="D25" s="4">
        <v>2</v>
      </c>
      <c r="E25" s="208"/>
      <c r="F25" s="51" t="s">
        <v>62</v>
      </c>
      <c r="G25" s="6">
        <v>0</v>
      </c>
      <c r="H25" s="6">
        <f>'4 Страта'!Y22</f>
        <v>0</v>
      </c>
      <c r="I25" s="6">
        <f>H25-G25</f>
        <v>0</v>
      </c>
    </row>
    <row r="26" spans="1:9" ht="37.5" x14ac:dyDescent="0.25">
      <c r="A26" s="4">
        <v>22</v>
      </c>
      <c r="B26" s="206"/>
      <c r="C26" s="50" t="s">
        <v>63</v>
      </c>
      <c r="D26" s="4">
        <v>2</v>
      </c>
      <c r="E26" s="208"/>
      <c r="F26" s="51" t="s">
        <v>64</v>
      </c>
      <c r="G26" s="6">
        <v>0</v>
      </c>
      <c r="H26" s="6">
        <f>'4 Страта'!Z22</f>
        <v>0</v>
      </c>
      <c r="I26" s="6">
        <f t="shared" ref="I26:I29" si="1">H26-G26</f>
        <v>0</v>
      </c>
    </row>
    <row r="27" spans="1:9" ht="37.5" x14ac:dyDescent="0.25">
      <c r="A27" s="4">
        <v>23</v>
      </c>
      <c r="B27" s="206" t="s">
        <v>5</v>
      </c>
      <c r="C27" s="207" t="s">
        <v>59</v>
      </c>
      <c r="D27" s="4">
        <v>2</v>
      </c>
      <c r="E27" s="51" t="s">
        <v>52</v>
      </c>
      <c r="F27" s="51" t="s">
        <v>65</v>
      </c>
      <c r="G27" s="6">
        <v>0</v>
      </c>
      <c r="H27" s="6">
        <f>'4 Страта'!AA22</f>
        <v>0</v>
      </c>
      <c r="I27" s="6">
        <f t="shared" si="1"/>
        <v>0</v>
      </c>
    </row>
    <row r="28" spans="1:9" ht="56.25" x14ac:dyDescent="0.25">
      <c r="A28" s="4">
        <v>24</v>
      </c>
      <c r="B28" s="206"/>
      <c r="C28" s="207"/>
      <c r="D28" s="4">
        <v>2</v>
      </c>
      <c r="E28" s="4" t="s">
        <v>57</v>
      </c>
      <c r="F28" s="4" t="s">
        <v>66</v>
      </c>
      <c r="G28" s="6">
        <v>0</v>
      </c>
      <c r="H28" s="6">
        <f>'4 Страта'!AB22</f>
        <v>0</v>
      </c>
      <c r="I28" s="6">
        <f t="shared" si="1"/>
        <v>0</v>
      </c>
    </row>
    <row r="29" spans="1:9" ht="37.5" x14ac:dyDescent="0.25">
      <c r="A29" s="4">
        <v>25</v>
      </c>
      <c r="B29" s="206"/>
      <c r="C29" s="50" t="s">
        <v>63</v>
      </c>
      <c r="D29" s="4">
        <v>2</v>
      </c>
      <c r="E29" s="4" t="s">
        <v>52</v>
      </c>
      <c r="F29" s="4" t="s">
        <v>67</v>
      </c>
      <c r="G29" s="6">
        <v>0</v>
      </c>
      <c r="H29" s="6">
        <f>'4 Страта'!AC22</f>
        <v>0</v>
      </c>
      <c r="I29" s="6">
        <f t="shared" si="1"/>
        <v>0</v>
      </c>
    </row>
    <row r="31" spans="1:9" ht="18.75" customHeight="1" x14ac:dyDescent="0.25">
      <c r="A31" s="213"/>
      <c r="B31" s="213"/>
      <c r="C31" s="213"/>
      <c r="D31" s="213"/>
      <c r="E31" s="213"/>
      <c r="F31" s="213"/>
      <c r="G31" s="213"/>
    </row>
    <row r="32" spans="1:9" x14ac:dyDescent="0.25">
      <c r="A32" s="213"/>
      <c r="B32" s="213"/>
      <c r="C32" s="213"/>
      <c r="D32" s="213"/>
      <c r="E32" s="213"/>
      <c r="F32" s="213"/>
      <c r="G32" s="213"/>
    </row>
    <row r="33" spans="1:7" x14ac:dyDescent="0.25">
      <c r="A33" s="213"/>
      <c r="B33" s="213"/>
      <c r="C33" s="213"/>
      <c r="D33" s="213"/>
      <c r="E33" s="213"/>
      <c r="F33" s="213"/>
      <c r="G33" s="213"/>
    </row>
    <row r="34" spans="1:7" x14ac:dyDescent="0.25">
      <c r="A34" s="213"/>
      <c r="B34" s="213"/>
      <c r="C34" s="213"/>
      <c r="D34" s="213"/>
      <c r="E34" s="213"/>
      <c r="F34" s="213"/>
      <c r="G34" s="213"/>
    </row>
    <row r="35" spans="1:7" x14ac:dyDescent="0.25">
      <c r="A35" s="213"/>
      <c r="B35" s="213"/>
      <c r="C35" s="213"/>
      <c r="D35" s="213"/>
      <c r="E35" s="213"/>
      <c r="F35" s="213"/>
      <c r="G35" s="213"/>
    </row>
    <row r="36" spans="1:7" x14ac:dyDescent="0.25">
      <c r="A36" s="213"/>
      <c r="B36" s="213"/>
      <c r="C36" s="213"/>
      <c r="D36" s="213"/>
      <c r="E36" s="213"/>
      <c r="F36" s="213"/>
      <c r="G36" s="213"/>
    </row>
    <row r="37" spans="1:7" x14ac:dyDescent="0.25">
      <c r="A37" s="213"/>
      <c r="B37" s="213"/>
      <c r="C37" s="213"/>
      <c r="D37" s="213"/>
      <c r="E37" s="213"/>
      <c r="F37" s="213"/>
      <c r="G37" s="213"/>
    </row>
    <row r="38" spans="1:7" x14ac:dyDescent="0.25">
      <c r="A38" s="213"/>
      <c r="B38" s="213"/>
      <c r="C38" s="213"/>
      <c r="D38" s="213"/>
      <c r="E38" s="213"/>
      <c r="F38" s="213"/>
      <c r="G38" s="213"/>
    </row>
    <row r="39" spans="1:7" x14ac:dyDescent="0.25">
      <c r="A39" s="213"/>
      <c r="B39" s="213"/>
      <c r="C39" s="213"/>
      <c r="D39" s="213"/>
      <c r="E39" s="213"/>
      <c r="F39" s="213"/>
      <c r="G39" s="213"/>
    </row>
    <row r="40" spans="1:7" x14ac:dyDescent="0.25">
      <c r="A40" s="213"/>
      <c r="B40" s="213"/>
      <c r="C40" s="213"/>
      <c r="D40" s="213"/>
      <c r="E40" s="213"/>
      <c r="F40" s="213"/>
      <c r="G40" s="213"/>
    </row>
    <row r="41" spans="1:7" x14ac:dyDescent="0.25">
      <c r="A41" s="213"/>
      <c r="B41" s="213"/>
      <c r="C41" s="213"/>
      <c r="D41" s="213"/>
      <c r="E41" s="213"/>
      <c r="F41" s="213"/>
      <c r="G41" s="213"/>
    </row>
  </sheetData>
  <mergeCells count="18">
    <mergeCell ref="B9:B17"/>
    <mergeCell ref="C9:C17"/>
    <mergeCell ref="E9:E10"/>
    <mergeCell ref="A1:I1"/>
    <mergeCell ref="A3:I3"/>
    <mergeCell ref="B4:B8"/>
    <mergeCell ref="C4:C8"/>
    <mergeCell ref="E4:E8"/>
    <mergeCell ref="B27:B29"/>
    <mergeCell ref="C27:C28"/>
    <mergeCell ref="A31:G41"/>
    <mergeCell ref="B18:B22"/>
    <mergeCell ref="C18:C22"/>
    <mergeCell ref="E18:E21"/>
    <mergeCell ref="A23:I23"/>
    <mergeCell ref="B24:B26"/>
    <mergeCell ref="C24:C25"/>
    <mergeCell ref="E24:E26"/>
  </mergeCells>
  <pageMargins left="0.62992125984251968" right="0.23622047244094491" top="0.39370078740157483" bottom="0" header="0.31496062992125984" footer="0.31496062992125984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I72"/>
  <sheetViews>
    <sheetView zoomScaleNormal="100" zoomScaleSheetLayoutView="80" workbookViewId="0">
      <selection activeCell="B9" sqref="B9:B62"/>
    </sheetView>
  </sheetViews>
  <sheetFormatPr defaultRowHeight="15" x14ac:dyDescent="0.25"/>
  <cols>
    <col min="1" max="1" width="4.7109375" style="10" customWidth="1"/>
    <col min="2" max="2" width="25.140625" style="10" customWidth="1"/>
    <col min="3" max="3" width="6.28515625" style="10" bestFit="1" customWidth="1"/>
    <col min="4" max="4" width="5" style="10" customWidth="1"/>
    <col min="5" max="5" width="5.140625" style="10" customWidth="1"/>
    <col min="6" max="6" width="4.85546875" style="10" customWidth="1"/>
    <col min="7" max="7" width="4.85546875" style="10" bestFit="1" customWidth="1"/>
    <col min="8" max="8" width="5.140625" style="10" bestFit="1" customWidth="1"/>
    <col min="9" max="10" width="5.85546875" style="10" bestFit="1" customWidth="1"/>
    <col min="11" max="11" width="5.140625" style="10" bestFit="1" customWidth="1"/>
    <col min="12" max="12" width="5.85546875" style="10" bestFit="1" customWidth="1"/>
    <col min="13" max="14" width="4.85546875" style="10" bestFit="1" customWidth="1"/>
    <col min="15" max="15" width="5.85546875" style="10" bestFit="1" customWidth="1"/>
    <col min="16" max="16" width="4.85546875" style="10" bestFit="1" customWidth="1"/>
    <col min="17" max="17" width="4.42578125" style="10" customWidth="1"/>
    <col min="18" max="20" width="4.85546875" style="10" bestFit="1" customWidth="1"/>
    <col min="21" max="21" width="5.85546875" style="10" bestFit="1" customWidth="1"/>
    <col min="22" max="22" width="4.85546875" style="10" bestFit="1" customWidth="1"/>
    <col min="23" max="23" width="4.42578125" style="10" customWidth="1"/>
    <col min="24" max="27" width="4.85546875" style="10" bestFit="1" customWidth="1"/>
    <col min="28" max="29" width="4.42578125" style="10" customWidth="1"/>
    <col min="30" max="31" width="8.42578125" style="12" customWidth="1"/>
    <col min="32" max="254" width="9.140625" style="10"/>
    <col min="255" max="255" width="4.7109375" style="10" customWidth="1"/>
    <col min="256" max="256" width="22.140625" style="10" customWidth="1"/>
    <col min="257" max="257" width="4.85546875" style="10" customWidth="1"/>
    <col min="258" max="258" width="5" style="10" customWidth="1"/>
    <col min="259" max="259" width="5.140625" style="10" customWidth="1"/>
    <col min="260" max="260" width="4.85546875" style="10" customWidth="1"/>
    <col min="261" max="262" width="4.7109375" style="10" customWidth="1"/>
    <col min="263" max="263" width="5" style="10" customWidth="1"/>
    <col min="264" max="264" width="6.28515625" style="10" customWidth="1"/>
    <col min="265" max="266" width="4.5703125" style="10" customWidth="1"/>
    <col min="267" max="267" width="5.85546875" style="10" customWidth="1"/>
    <col min="268" max="283" width="4.42578125" style="10" customWidth="1"/>
    <col min="284" max="285" width="8.42578125" style="10" customWidth="1"/>
    <col min="286" max="510" width="9.140625" style="10"/>
    <col min="511" max="511" width="4.7109375" style="10" customWidth="1"/>
    <col min="512" max="512" width="22.140625" style="10" customWidth="1"/>
    <col min="513" max="513" width="4.85546875" style="10" customWidth="1"/>
    <col min="514" max="514" width="5" style="10" customWidth="1"/>
    <col min="515" max="515" width="5.140625" style="10" customWidth="1"/>
    <col min="516" max="516" width="4.85546875" style="10" customWidth="1"/>
    <col min="517" max="518" width="4.7109375" style="10" customWidth="1"/>
    <col min="519" max="519" width="5" style="10" customWidth="1"/>
    <col min="520" max="520" width="6.28515625" style="10" customWidth="1"/>
    <col min="521" max="522" width="4.5703125" style="10" customWidth="1"/>
    <col min="523" max="523" width="5.85546875" style="10" customWidth="1"/>
    <col min="524" max="539" width="4.42578125" style="10" customWidth="1"/>
    <col min="540" max="541" width="8.42578125" style="10" customWidth="1"/>
    <col min="542" max="766" width="9.140625" style="10"/>
    <col min="767" max="767" width="4.7109375" style="10" customWidth="1"/>
    <col min="768" max="768" width="22.140625" style="10" customWidth="1"/>
    <col min="769" max="769" width="4.85546875" style="10" customWidth="1"/>
    <col min="770" max="770" width="5" style="10" customWidth="1"/>
    <col min="771" max="771" width="5.140625" style="10" customWidth="1"/>
    <col min="772" max="772" width="4.85546875" style="10" customWidth="1"/>
    <col min="773" max="774" width="4.7109375" style="10" customWidth="1"/>
    <col min="775" max="775" width="5" style="10" customWidth="1"/>
    <col min="776" max="776" width="6.28515625" style="10" customWidth="1"/>
    <col min="777" max="778" width="4.5703125" style="10" customWidth="1"/>
    <col min="779" max="779" width="5.85546875" style="10" customWidth="1"/>
    <col min="780" max="795" width="4.42578125" style="10" customWidth="1"/>
    <col min="796" max="797" width="8.42578125" style="10" customWidth="1"/>
    <col min="798" max="1022" width="9.140625" style="10"/>
    <col min="1023" max="1023" width="4.7109375" style="10" customWidth="1"/>
    <col min="1024" max="1024" width="22.140625" style="10" customWidth="1"/>
    <col min="1025" max="1025" width="4.85546875" style="10" customWidth="1"/>
    <col min="1026" max="1026" width="5" style="10" customWidth="1"/>
    <col min="1027" max="1027" width="5.140625" style="10" customWidth="1"/>
    <col min="1028" max="1028" width="4.85546875" style="10" customWidth="1"/>
    <col min="1029" max="1030" width="4.7109375" style="10" customWidth="1"/>
    <col min="1031" max="1031" width="5" style="10" customWidth="1"/>
    <col min="1032" max="1032" width="6.28515625" style="10" customWidth="1"/>
    <col min="1033" max="1034" width="4.5703125" style="10" customWidth="1"/>
    <col min="1035" max="1035" width="5.85546875" style="10" customWidth="1"/>
    <col min="1036" max="1051" width="4.42578125" style="10" customWidth="1"/>
    <col min="1052" max="1053" width="8.42578125" style="10" customWidth="1"/>
    <col min="1054" max="1278" width="9.140625" style="10"/>
    <col min="1279" max="1279" width="4.7109375" style="10" customWidth="1"/>
    <col min="1280" max="1280" width="22.140625" style="10" customWidth="1"/>
    <col min="1281" max="1281" width="4.85546875" style="10" customWidth="1"/>
    <col min="1282" max="1282" width="5" style="10" customWidth="1"/>
    <col min="1283" max="1283" width="5.140625" style="10" customWidth="1"/>
    <col min="1284" max="1284" width="4.85546875" style="10" customWidth="1"/>
    <col min="1285" max="1286" width="4.7109375" style="10" customWidth="1"/>
    <col min="1287" max="1287" width="5" style="10" customWidth="1"/>
    <col min="1288" max="1288" width="6.28515625" style="10" customWidth="1"/>
    <col min="1289" max="1290" width="4.5703125" style="10" customWidth="1"/>
    <col min="1291" max="1291" width="5.85546875" style="10" customWidth="1"/>
    <col min="1292" max="1307" width="4.42578125" style="10" customWidth="1"/>
    <col min="1308" max="1309" width="8.42578125" style="10" customWidth="1"/>
    <col min="1310" max="1534" width="9.140625" style="10"/>
    <col min="1535" max="1535" width="4.7109375" style="10" customWidth="1"/>
    <col min="1536" max="1536" width="22.140625" style="10" customWidth="1"/>
    <col min="1537" max="1537" width="4.85546875" style="10" customWidth="1"/>
    <col min="1538" max="1538" width="5" style="10" customWidth="1"/>
    <col min="1539" max="1539" width="5.140625" style="10" customWidth="1"/>
    <col min="1540" max="1540" width="4.85546875" style="10" customWidth="1"/>
    <col min="1541" max="1542" width="4.7109375" style="10" customWidth="1"/>
    <col min="1543" max="1543" width="5" style="10" customWidth="1"/>
    <col min="1544" max="1544" width="6.28515625" style="10" customWidth="1"/>
    <col min="1545" max="1546" width="4.5703125" style="10" customWidth="1"/>
    <col min="1547" max="1547" width="5.85546875" style="10" customWidth="1"/>
    <col min="1548" max="1563" width="4.42578125" style="10" customWidth="1"/>
    <col min="1564" max="1565" width="8.42578125" style="10" customWidth="1"/>
    <col min="1566" max="1790" width="9.140625" style="10"/>
    <col min="1791" max="1791" width="4.7109375" style="10" customWidth="1"/>
    <col min="1792" max="1792" width="22.140625" style="10" customWidth="1"/>
    <col min="1793" max="1793" width="4.85546875" style="10" customWidth="1"/>
    <col min="1794" max="1794" width="5" style="10" customWidth="1"/>
    <col min="1795" max="1795" width="5.140625" style="10" customWidth="1"/>
    <col min="1796" max="1796" width="4.85546875" style="10" customWidth="1"/>
    <col min="1797" max="1798" width="4.7109375" style="10" customWidth="1"/>
    <col min="1799" max="1799" width="5" style="10" customWidth="1"/>
    <col min="1800" max="1800" width="6.28515625" style="10" customWidth="1"/>
    <col min="1801" max="1802" width="4.5703125" style="10" customWidth="1"/>
    <col min="1803" max="1803" width="5.85546875" style="10" customWidth="1"/>
    <col min="1804" max="1819" width="4.42578125" style="10" customWidth="1"/>
    <col min="1820" max="1821" width="8.42578125" style="10" customWidth="1"/>
    <col min="1822" max="2046" width="9.140625" style="10"/>
    <col min="2047" max="2047" width="4.7109375" style="10" customWidth="1"/>
    <col min="2048" max="2048" width="22.140625" style="10" customWidth="1"/>
    <col min="2049" max="2049" width="4.85546875" style="10" customWidth="1"/>
    <col min="2050" max="2050" width="5" style="10" customWidth="1"/>
    <col min="2051" max="2051" width="5.140625" style="10" customWidth="1"/>
    <col min="2052" max="2052" width="4.85546875" style="10" customWidth="1"/>
    <col min="2053" max="2054" width="4.7109375" style="10" customWidth="1"/>
    <col min="2055" max="2055" width="5" style="10" customWidth="1"/>
    <col min="2056" max="2056" width="6.28515625" style="10" customWidth="1"/>
    <col min="2057" max="2058" width="4.5703125" style="10" customWidth="1"/>
    <col min="2059" max="2059" width="5.85546875" style="10" customWidth="1"/>
    <col min="2060" max="2075" width="4.42578125" style="10" customWidth="1"/>
    <col min="2076" max="2077" width="8.42578125" style="10" customWidth="1"/>
    <col min="2078" max="2302" width="9.140625" style="10"/>
    <col min="2303" max="2303" width="4.7109375" style="10" customWidth="1"/>
    <col min="2304" max="2304" width="22.140625" style="10" customWidth="1"/>
    <col min="2305" max="2305" width="4.85546875" style="10" customWidth="1"/>
    <col min="2306" max="2306" width="5" style="10" customWidth="1"/>
    <col min="2307" max="2307" width="5.140625" style="10" customWidth="1"/>
    <col min="2308" max="2308" width="4.85546875" style="10" customWidth="1"/>
    <col min="2309" max="2310" width="4.7109375" style="10" customWidth="1"/>
    <col min="2311" max="2311" width="5" style="10" customWidth="1"/>
    <col min="2312" max="2312" width="6.28515625" style="10" customWidth="1"/>
    <col min="2313" max="2314" width="4.5703125" style="10" customWidth="1"/>
    <col min="2315" max="2315" width="5.85546875" style="10" customWidth="1"/>
    <col min="2316" max="2331" width="4.42578125" style="10" customWidth="1"/>
    <col min="2332" max="2333" width="8.42578125" style="10" customWidth="1"/>
    <col min="2334" max="2558" width="9.140625" style="10"/>
    <col min="2559" max="2559" width="4.7109375" style="10" customWidth="1"/>
    <col min="2560" max="2560" width="22.140625" style="10" customWidth="1"/>
    <col min="2561" max="2561" width="4.85546875" style="10" customWidth="1"/>
    <col min="2562" max="2562" width="5" style="10" customWidth="1"/>
    <col min="2563" max="2563" width="5.140625" style="10" customWidth="1"/>
    <col min="2564" max="2564" width="4.85546875" style="10" customWidth="1"/>
    <col min="2565" max="2566" width="4.7109375" style="10" customWidth="1"/>
    <col min="2567" max="2567" width="5" style="10" customWidth="1"/>
    <col min="2568" max="2568" width="6.28515625" style="10" customWidth="1"/>
    <col min="2569" max="2570" width="4.5703125" style="10" customWidth="1"/>
    <col min="2571" max="2571" width="5.85546875" style="10" customWidth="1"/>
    <col min="2572" max="2587" width="4.42578125" style="10" customWidth="1"/>
    <col min="2588" max="2589" width="8.42578125" style="10" customWidth="1"/>
    <col min="2590" max="2814" width="9.140625" style="10"/>
    <col min="2815" max="2815" width="4.7109375" style="10" customWidth="1"/>
    <col min="2816" max="2816" width="22.140625" style="10" customWidth="1"/>
    <col min="2817" max="2817" width="4.85546875" style="10" customWidth="1"/>
    <col min="2818" max="2818" width="5" style="10" customWidth="1"/>
    <col min="2819" max="2819" width="5.140625" style="10" customWidth="1"/>
    <col min="2820" max="2820" width="4.85546875" style="10" customWidth="1"/>
    <col min="2821" max="2822" width="4.7109375" style="10" customWidth="1"/>
    <col min="2823" max="2823" width="5" style="10" customWidth="1"/>
    <col min="2824" max="2824" width="6.28515625" style="10" customWidth="1"/>
    <col min="2825" max="2826" width="4.5703125" style="10" customWidth="1"/>
    <col min="2827" max="2827" width="5.85546875" style="10" customWidth="1"/>
    <col min="2828" max="2843" width="4.42578125" style="10" customWidth="1"/>
    <col min="2844" max="2845" width="8.42578125" style="10" customWidth="1"/>
    <col min="2846" max="3070" width="9.140625" style="10"/>
    <col min="3071" max="3071" width="4.7109375" style="10" customWidth="1"/>
    <col min="3072" max="3072" width="22.140625" style="10" customWidth="1"/>
    <col min="3073" max="3073" width="4.85546875" style="10" customWidth="1"/>
    <col min="3074" max="3074" width="5" style="10" customWidth="1"/>
    <col min="3075" max="3075" width="5.140625" style="10" customWidth="1"/>
    <col min="3076" max="3076" width="4.85546875" style="10" customWidth="1"/>
    <col min="3077" max="3078" width="4.7109375" style="10" customWidth="1"/>
    <col min="3079" max="3079" width="5" style="10" customWidth="1"/>
    <col min="3080" max="3080" width="6.28515625" style="10" customWidth="1"/>
    <col min="3081" max="3082" width="4.5703125" style="10" customWidth="1"/>
    <col min="3083" max="3083" width="5.85546875" style="10" customWidth="1"/>
    <col min="3084" max="3099" width="4.42578125" style="10" customWidth="1"/>
    <col min="3100" max="3101" width="8.42578125" style="10" customWidth="1"/>
    <col min="3102" max="3326" width="9.140625" style="10"/>
    <col min="3327" max="3327" width="4.7109375" style="10" customWidth="1"/>
    <col min="3328" max="3328" width="22.140625" style="10" customWidth="1"/>
    <col min="3329" max="3329" width="4.85546875" style="10" customWidth="1"/>
    <col min="3330" max="3330" width="5" style="10" customWidth="1"/>
    <col min="3331" max="3331" width="5.140625" style="10" customWidth="1"/>
    <col min="3332" max="3332" width="4.85546875" style="10" customWidth="1"/>
    <col min="3333" max="3334" width="4.7109375" style="10" customWidth="1"/>
    <col min="3335" max="3335" width="5" style="10" customWidth="1"/>
    <col min="3336" max="3336" width="6.28515625" style="10" customWidth="1"/>
    <col min="3337" max="3338" width="4.5703125" style="10" customWidth="1"/>
    <col min="3339" max="3339" width="5.85546875" style="10" customWidth="1"/>
    <col min="3340" max="3355" width="4.42578125" style="10" customWidth="1"/>
    <col min="3356" max="3357" width="8.42578125" style="10" customWidth="1"/>
    <col min="3358" max="3582" width="9.140625" style="10"/>
    <col min="3583" max="3583" width="4.7109375" style="10" customWidth="1"/>
    <col min="3584" max="3584" width="22.140625" style="10" customWidth="1"/>
    <col min="3585" max="3585" width="4.85546875" style="10" customWidth="1"/>
    <col min="3586" max="3586" width="5" style="10" customWidth="1"/>
    <col min="3587" max="3587" width="5.140625" style="10" customWidth="1"/>
    <col min="3588" max="3588" width="4.85546875" style="10" customWidth="1"/>
    <col min="3589" max="3590" width="4.7109375" style="10" customWidth="1"/>
    <col min="3591" max="3591" width="5" style="10" customWidth="1"/>
    <col min="3592" max="3592" width="6.28515625" style="10" customWidth="1"/>
    <col min="3593" max="3594" width="4.5703125" style="10" customWidth="1"/>
    <col min="3595" max="3595" width="5.85546875" style="10" customWidth="1"/>
    <col min="3596" max="3611" width="4.42578125" style="10" customWidth="1"/>
    <col min="3612" max="3613" width="8.42578125" style="10" customWidth="1"/>
    <col min="3614" max="3838" width="9.140625" style="10"/>
    <col min="3839" max="3839" width="4.7109375" style="10" customWidth="1"/>
    <col min="3840" max="3840" width="22.140625" style="10" customWidth="1"/>
    <col min="3841" max="3841" width="4.85546875" style="10" customWidth="1"/>
    <col min="3842" max="3842" width="5" style="10" customWidth="1"/>
    <col min="3843" max="3843" width="5.140625" style="10" customWidth="1"/>
    <col min="3844" max="3844" width="4.85546875" style="10" customWidth="1"/>
    <col min="3845" max="3846" width="4.7109375" style="10" customWidth="1"/>
    <col min="3847" max="3847" width="5" style="10" customWidth="1"/>
    <col min="3848" max="3848" width="6.28515625" style="10" customWidth="1"/>
    <col min="3849" max="3850" width="4.5703125" style="10" customWidth="1"/>
    <col min="3851" max="3851" width="5.85546875" style="10" customWidth="1"/>
    <col min="3852" max="3867" width="4.42578125" style="10" customWidth="1"/>
    <col min="3868" max="3869" width="8.42578125" style="10" customWidth="1"/>
    <col min="3870" max="4094" width="9.140625" style="10"/>
    <col min="4095" max="4095" width="4.7109375" style="10" customWidth="1"/>
    <col min="4096" max="4096" width="22.140625" style="10" customWidth="1"/>
    <col min="4097" max="4097" width="4.85546875" style="10" customWidth="1"/>
    <col min="4098" max="4098" width="5" style="10" customWidth="1"/>
    <col min="4099" max="4099" width="5.140625" style="10" customWidth="1"/>
    <col min="4100" max="4100" width="4.85546875" style="10" customWidth="1"/>
    <col min="4101" max="4102" width="4.7109375" style="10" customWidth="1"/>
    <col min="4103" max="4103" width="5" style="10" customWidth="1"/>
    <col min="4104" max="4104" width="6.28515625" style="10" customWidth="1"/>
    <col min="4105" max="4106" width="4.5703125" style="10" customWidth="1"/>
    <col min="4107" max="4107" width="5.85546875" style="10" customWidth="1"/>
    <col min="4108" max="4123" width="4.42578125" style="10" customWidth="1"/>
    <col min="4124" max="4125" width="8.42578125" style="10" customWidth="1"/>
    <col min="4126" max="4350" width="9.140625" style="10"/>
    <col min="4351" max="4351" width="4.7109375" style="10" customWidth="1"/>
    <col min="4352" max="4352" width="22.140625" style="10" customWidth="1"/>
    <col min="4353" max="4353" width="4.85546875" style="10" customWidth="1"/>
    <col min="4354" max="4354" width="5" style="10" customWidth="1"/>
    <col min="4355" max="4355" width="5.140625" style="10" customWidth="1"/>
    <col min="4356" max="4356" width="4.85546875" style="10" customWidth="1"/>
    <col min="4357" max="4358" width="4.7109375" style="10" customWidth="1"/>
    <col min="4359" max="4359" width="5" style="10" customWidth="1"/>
    <col min="4360" max="4360" width="6.28515625" style="10" customWidth="1"/>
    <col min="4361" max="4362" width="4.5703125" style="10" customWidth="1"/>
    <col min="4363" max="4363" width="5.85546875" style="10" customWidth="1"/>
    <col min="4364" max="4379" width="4.42578125" style="10" customWidth="1"/>
    <col min="4380" max="4381" width="8.42578125" style="10" customWidth="1"/>
    <col min="4382" max="4606" width="9.140625" style="10"/>
    <col min="4607" max="4607" width="4.7109375" style="10" customWidth="1"/>
    <col min="4608" max="4608" width="22.140625" style="10" customWidth="1"/>
    <col min="4609" max="4609" width="4.85546875" style="10" customWidth="1"/>
    <col min="4610" max="4610" width="5" style="10" customWidth="1"/>
    <col min="4611" max="4611" width="5.140625" style="10" customWidth="1"/>
    <col min="4612" max="4612" width="4.85546875" style="10" customWidth="1"/>
    <col min="4613" max="4614" width="4.7109375" style="10" customWidth="1"/>
    <col min="4615" max="4615" width="5" style="10" customWidth="1"/>
    <col min="4616" max="4616" width="6.28515625" style="10" customWidth="1"/>
    <col min="4617" max="4618" width="4.5703125" style="10" customWidth="1"/>
    <col min="4619" max="4619" width="5.85546875" style="10" customWidth="1"/>
    <col min="4620" max="4635" width="4.42578125" style="10" customWidth="1"/>
    <col min="4636" max="4637" width="8.42578125" style="10" customWidth="1"/>
    <col min="4638" max="4862" width="9.140625" style="10"/>
    <col min="4863" max="4863" width="4.7109375" style="10" customWidth="1"/>
    <col min="4864" max="4864" width="22.140625" style="10" customWidth="1"/>
    <col min="4865" max="4865" width="4.85546875" style="10" customWidth="1"/>
    <col min="4866" max="4866" width="5" style="10" customWidth="1"/>
    <col min="4867" max="4867" width="5.140625" style="10" customWidth="1"/>
    <col min="4868" max="4868" width="4.85546875" style="10" customWidth="1"/>
    <col min="4869" max="4870" width="4.7109375" style="10" customWidth="1"/>
    <col min="4871" max="4871" width="5" style="10" customWidth="1"/>
    <col min="4872" max="4872" width="6.28515625" style="10" customWidth="1"/>
    <col min="4873" max="4874" width="4.5703125" style="10" customWidth="1"/>
    <col min="4875" max="4875" width="5.85546875" style="10" customWidth="1"/>
    <col min="4876" max="4891" width="4.42578125" style="10" customWidth="1"/>
    <col min="4892" max="4893" width="8.42578125" style="10" customWidth="1"/>
    <col min="4894" max="5118" width="9.140625" style="10"/>
    <col min="5119" max="5119" width="4.7109375" style="10" customWidth="1"/>
    <col min="5120" max="5120" width="22.140625" style="10" customWidth="1"/>
    <col min="5121" max="5121" width="4.85546875" style="10" customWidth="1"/>
    <col min="5122" max="5122" width="5" style="10" customWidth="1"/>
    <col min="5123" max="5123" width="5.140625" style="10" customWidth="1"/>
    <col min="5124" max="5124" width="4.85546875" style="10" customWidth="1"/>
    <col min="5125" max="5126" width="4.7109375" style="10" customWidth="1"/>
    <col min="5127" max="5127" width="5" style="10" customWidth="1"/>
    <col min="5128" max="5128" width="6.28515625" style="10" customWidth="1"/>
    <col min="5129" max="5130" width="4.5703125" style="10" customWidth="1"/>
    <col min="5131" max="5131" width="5.85546875" style="10" customWidth="1"/>
    <col min="5132" max="5147" width="4.42578125" style="10" customWidth="1"/>
    <col min="5148" max="5149" width="8.42578125" style="10" customWidth="1"/>
    <col min="5150" max="5374" width="9.140625" style="10"/>
    <col min="5375" max="5375" width="4.7109375" style="10" customWidth="1"/>
    <col min="5376" max="5376" width="22.140625" style="10" customWidth="1"/>
    <col min="5377" max="5377" width="4.85546875" style="10" customWidth="1"/>
    <col min="5378" max="5378" width="5" style="10" customWidth="1"/>
    <col min="5379" max="5379" width="5.140625" style="10" customWidth="1"/>
    <col min="5380" max="5380" width="4.85546875" style="10" customWidth="1"/>
    <col min="5381" max="5382" width="4.7109375" style="10" customWidth="1"/>
    <col min="5383" max="5383" width="5" style="10" customWidth="1"/>
    <col min="5384" max="5384" width="6.28515625" style="10" customWidth="1"/>
    <col min="5385" max="5386" width="4.5703125" style="10" customWidth="1"/>
    <col min="5387" max="5387" width="5.85546875" style="10" customWidth="1"/>
    <col min="5388" max="5403" width="4.42578125" style="10" customWidth="1"/>
    <col min="5404" max="5405" width="8.42578125" style="10" customWidth="1"/>
    <col min="5406" max="5630" width="9.140625" style="10"/>
    <col min="5631" max="5631" width="4.7109375" style="10" customWidth="1"/>
    <col min="5632" max="5632" width="22.140625" style="10" customWidth="1"/>
    <col min="5633" max="5633" width="4.85546875" style="10" customWidth="1"/>
    <col min="5634" max="5634" width="5" style="10" customWidth="1"/>
    <col min="5635" max="5635" width="5.140625" style="10" customWidth="1"/>
    <col min="5636" max="5636" width="4.85546875" style="10" customWidth="1"/>
    <col min="5637" max="5638" width="4.7109375" style="10" customWidth="1"/>
    <col min="5639" max="5639" width="5" style="10" customWidth="1"/>
    <col min="5640" max="5640" width="6.28515625" style="10" customWidth="1"/>
    <col min="5641" max="5642" width="4.5703125" style="10" customWidth="1"/>
    <col min="5643" max="5643" width="5.85546875" style="10" customWidth="1"/>
    <col min="5644" max="5659" width="4.42578125" style="10" customWidth="1"/>
    <col min="5660" max="5661" width="8.42578125" style="10" customWidth="1"/>
    <col min="5662" max="5886" width="9.140625" style="10"/>
    <col min="5887" max="5887" width="4.7109375" style="10" customWidth="1"/>
    <col min="5888" max="5888" width="22.140625" style="10" customWidth="1"/>
    <col min="5889" max="5889" width="4.85546875" style="10" customWidth="1"/>
    <col min="5890" max="5890" width="5" style="10" customWidth="1"/>
    <col min="5891" max="5891" width="5.140625" style="10" customWidth="1"/>
    <col min="5892" max="5892" width="4.85546875" style="10" customWidth="1"/>
    <col min="5893" max="5894" width="4.7109375" style="10" customWidth="1"/>
    <col min="5895" max="5895" width="5" style="10" customWidth="1"/>
    <col min="5896" max="5896" width="6.28515625" style="10" customWidth="1"/>
    <col min="5897" max="5898" width="4.5703125" style="10" customWidth="1"/>
    <col min="5899" max="5899" width="5.85546875" style="10" customWidth="1"/>
    <col min="5900" max="5915" width="4.42578125" style="10" customWidth="1"/>
    <col min="5916" max="5917" width="8.42578125" style="10" customWidth="1"/>
    <col min="5918" max="6142" width="9.140625" style="10"/>
    <col min="6143" max="6143" width="4.7109375" style="10" customWidth="1"/>
    <col min="6144" max="6144" width="22.140625" style="10" customWidth="1"/>
    <col min="6145" max="6145" width="4.85546875" style="10" customWidth="1"/>
    <col min="6146" max="6146" width="5" style="10" customWidth="1"/>
    <col min="6147" max="6147" width="5.140625" style="10" customWidth="1"/>
    <col min="6148" max="6148" width="4.85546875" style="10" customWidth="1"/>
    <col min="6149" max="6150" width="4.7109375" style="10" customWidth="1"/>
    <col min="6151" max="6151" width="5" style="10" customWidth="1"/>
    <col min="6152" max="6152" width="6.28515625" style="10" customWidth="1"/>
    <col min="6153" max="6154" width="4.5703125" style="10" customWidth="1"/>
    <col min="6155" max="6155" width="5.85546875" style="10" customWidth="1"/>
    <col min="6156" max="6171" width="4.42578125" style="10" customWidth="1"/>
    <col min="6172" max="6173" width="8.42578125" style="10" customWidth="1"/>
    <col min="6174" max="6398" width="9.140625" style="10"/>
    <col min="6399" max="6399" width="4.7109375" style="10" customWidth="1"/>
    <col min="6400" max="6400" width="22.140625" style="10" customWidth="1"/>
    <col min="6401" max="6401" width="4.85546875" style="10" customWidth="1"/>
    <col min="6402" max="6402" width="5" style="10" customWidth="1"/>
    <col min="6403" max="6403" width="5.140625" style="10" customWidth="1"/>
    <col min="6404" max="6404" width="4.85546875" style="10" customWidth="1"/>
    <col min="6405" max="6406" width="4.7109375" style="10" customWidth="1"/>
    <col min="6407" max="6407" width="5" style="10" customWidth="1"/>
    <col min="6408" max="6408" width="6.28515625" style="10" customWidth="1"/>
    <col min="6409" max="6410" width="4.5703125" style="10" customWidth="1"/>
    <col min="6411" max="6411" width="5.85546875" style="10" customWidth="1"/>
    <col min="6412" max="6427" width="4.42578125" style="10" customWidth="1"/>
    <col min="6428" max="6429" width="8.42578125" style="10" customWidth="1"/>
    <col min="6430" max="6654" width="9.140625" style="10"/>
    <col min="6655" max="6655" width="4.7109375" style="10" customWidth="1"/>
    <col min="6656" max="6656" width="22.140625" style="10" customWidth="1"/>
    <col min="6657" max="6657" width="4.85546875" style="10" customWidth="1"/>
    <col min="6658" max="6658" width="5" style="10" customWidth="1"/>
    <col min="6659" max="6659" width="5.140625" style="10" customWidth="1"/>
    <col min="6660" max="6660" width="4.85546875" style="10" customWidth="1"/>
    <col min="6661" max="6662" width="4.7109375" style="10" customWidth="1"/>
    <col min="6663" max="6663" width="5" style="10" customWidth="1"/>
    <col min="6664" max="6664" width="6.28515625" style="10" customWidth="1"/>
    <col min="6665" max="6666" width="4.5703125" style="10" customWidth="1"/>
    <col min="6667" max="6667" width="5.85546875" style="10" customWidth="1"/>
    <col min="6668" max="6683" width="4.42578125" style="10" customWidth="1"/>
    <col min="6684" max="6685" width="8.42578125" style="10" customWidth="1"/>
    <col min="6686" max="6910" width="9.140625" style="10"/>
    <col min="6911" max="6911" width="4.7109375" style="10" customWidth="1"/>
    <col min="6912" max="6912" width="22.140625" style="10" customWidth="1"/>
    <col min="6913" max="6913" width="4.85546875" style="10" customWidth="1"/>
    <col min="6914" max="6914" width="5" style="10" customWidth="1"/>
    <col min="6915" max="6915" width="5.140625" style="10" customWidth="1"/>
    <col min="6916" max="6916" width="4.85546875" style="10" customWidth="1"/>
    <col min="6917" max="6918" width="4.7109375" style="10" customWidth="1"/>
    <col min="6919" max="6919" width="5" style="10" customWidth="1"/>
    <col min="6920" max="6920" width="6.28515625" style="10" customWidth="1"/>
    <col min="6921" max="6922" width="4.5703125" style="10" customWidth="1"/>
    <col min="6923" max="6923" width="5.85546875" style="10" customWidth="1"/>
    <col min="6924" max="6939" width="4.42578125" style="10" customWidth="1"/>
    <col min="6940" max="6941" width="8.42578125" style="10" customWidth="1"/>
    <col min="6942" max="7166" width="9.140625" style="10"/>
    <col min="7167" max="7167" width="4.7109375" style="10" customWidth="1"/>
    <col min="7168" max="7168" width="22.140625" style="10" customWidth="1"/>
    <col min="7169" max="7169" width="4.85546875" style="10" customWidth="1"/>
    <col min="7170" max="7170" width="5" style="10" customWidth="1"/>
    <col min="7171" max="7171" width="5.140625" style="10" customWidth="1"/>
    <col min="7172" max="7172" width="4.85546875" style="10" customWidth="1"/>
    <col min="7173" max="7174" width="4.7109375" style="10" customWidth="1"/>
    <col min="7175" max="7175" width="5" style="10" customWidth="1"/>
    <col min="7176" max="7176" width="6.28515625" style="10" customWidth="1"/>
    <col min="7177" max="7178" width="4.5703125" style="10" customWidth="1"/>
    <col min="7179" max="7179" width="5.85546875" style="10" customWidth="1"/>
    <col min="7180" max="7195" width="4.42578125" style="10" customWidth="1"/>
    <col min="7196" max="7197" width="8.42578125" style="10" customWidth="1"/>
    <col min="7198" max="7422" width="9.140625" style="10"/>
    <col min="7423" max="7423" width="4.7109375" style="10" customWidth="1"/>
    <col min="7424" max="7424" width="22.140625" style="10" customWidth="1"/>
    <col min="7425" max="7425" width="4.85546875" style="10" customWidth="1"/>
    <col min="7426" max="7426" width="5" style="10" customWidth="1"/>
    <col min="7427" max="7427" width="5.140625" style="10" customWidth="1"/>
    <col min="7428" max="7428" width="4.85546875" style="10" customWidth="1"/>
    <col min="7429" max="7430" width="4.7109375" style="10" customWidth="1"/>
    <col min="7431" max="7431" width="5" style="10" customWidth="1"/>
    <col min="7432" max="7432" width="6.28515625" style="10" customWidth="1"/>
    <col min="7433" max="7434" width="4.5703125" style="10" customWidth="1"/>
    <col min="7435" max="7435" width="5.85546875" style="10" customWidth="1"/>
    <col min="7436" max="7451" width="4.42578125" style="10" customWidth="1"/>
    <col min="7452" max="7453" width="8.42578125" style="10" customWidth="1"/>
    <col min="7454" max="7678" width="9.140625" style="10"/>
    <col min="7679" max="7679" width="4.7109375" style="10" customWidth="1"/>
    <col min="7680" max="7680" width="22.140625" style="10" customWidth="1"/>
    <col min="7681" max="7681" width="4.85546875" style="10" customWidth="1"/>
    <col min="7682" max="7682" width="5" style="10" customWidth="1"/>
    <col min="7683" max="7683" width="5.140625" style="10" customWidth="1"/>
    <col min="7684" max="7684" width="4.85546875" style="10" customWidth="1"/>
    <col min="7685" max="7686" width="4.7109375" style="10" customWidth="1"/>
    <col min="7687" max="7687" width="5" style="10" customWidth="1"/>
    <col min="7688" max="7688" width="6.28515625" style="10" customWidth="1"/>
    <col min="7689" max="7690" width="4.5703125" style="10" customWidth="1"/>
    <col min="7691" max="7691" width="5.85546875" style="10" customWidth="1"/>
    <col min="7692" max="7707" width="4.42578125" style="10" customWidth="1"/>
    <col min="7708" max="7709" width="8.42578125" style="10" customWidth="1"/>
    <col min="7710" max="7934" width="9.140625" style="10"/>
    <col min="7935" max="7935" width="4.7109375" style="10" customWidth="1"/>
    <col min="7936" max="7936" width="22.140625" style="10" customWidth="1"/>
    <col min="7937" max="7937" width="4.85546875" style="10" customWidth="1"/>
    <col min="7938" max="7938" width="5" style="10" customWidth="1"/>
    <col min="7939" max="7939" width="5.140625" style="10" customWidth="1"/>
    <col min="7940" max="7940" width="4.85546875" style="10" customWidth="1"/>
    <col min="7941" max="7942" width="4.7109375" style="10" customWidth="1"/>
    <col min="7943" max="7943" width="5" style="10" customWidth="1"/>
    <col min="7944" max="7944" width="6.28515625" style="10" customWidth="1"/>
    <col min="7945" max="7946" width="4.5703125" style="10" customWidth="1"/>
    <col min="7947" max="7947" width="5.85546875" style="10" customWidth="1"/>
    <col min="7948" max="7963" width="4.42578125" style="10" customWidth="1"/>
    <col min="7964" max="7965" width="8.42578125" style="10" customWidth="1"/>
    <col min="7966" max="8190" width="9.140625" style="10"/>
    <col min="8191" max="8191" width="4.7109375" style="10" customWidth="1"/>
    <col min="8192" max="8192" width="22.140625" style="10" customWidth="1"/>
    <col min="8193" max="8193" width="4.85546875" style="10" customWidth="1"/>
    <col min="8194" max="8194" width="5" style="10" customWidth="1"/>
    <col min="8195" max="8195" width="5.140625" style="10" customWidth="1"/>
    <col min="8196" max="8196" width="4.85546875" style="10" customWidth="1"/>
    <col min="8197" max="8198" width="4.7109375" style="10" customWidth="1"/>
    <col min="8199" max="8199" width="5" style="10" customWidth="1"/>
    <col min="8200" max="8200" width="6.28515625" style="10" customWidth="1"/>
    <col min="8201" max="8202" width="4.5703125" style="10" customWidth="1"/>
    <col min="8203" max="8203" width="5.85546875" style="10" customWidth="1"/>
    <col min="8204" max="8219" width="4.42578125" style="10" customWidth="1"/>
    <col min="8220" max="8221" width="8.42578125" style="10" customWidth="1"/>
    <col min="8222" max="8446" width="9.140625" style="10"/>
    <col min="8447" max="8447" width="4.7109375" style="10" customWidth="1"/>
    <col min="8448" max="8448" width="22.140625" style="10" customWidth="1"/>
    <col min="8449" max="8449" width="4.85546875" style="10" customWidth="1"/>
    <col min="8450" max="8450" width="5" style="10" customWidth="1"/>
    <col min="8451" max="8451" width="5.140625" style="10" customWidth="1"/>
    <col min="8452" max="8452" width="4.85546875" style="10" customWidth="1"/>
    <col min="8453" max="8454" width="4.7109375" style="10" customWidth="1"/>
    <col min="8455" max="8455" width="5" style="10" customWidth="1"/>
    <col min="8456" max="8456" width="6.28515625" style="10" customWidth="1"/>
    <col min="8457" max="8458" width="4.5703125" style="10" customWidth="1"/>
    <col min="8459" max="8459" width="5.85546875" style="10" customWidth="1"/>
    <col min="8460" max="8475" width="4.42578125" style="10" customWidth="1"/>
    <col min="8476" max="8477" width="8.42578125" style="10" customWidth="1"/>
    <col min="8478" max="8702" width="9.140625" style="10"/>
    <col min="8703" max="8703" width="4.7109375" style="10" customWidth="1"/>
    <col min="8704" max="8704" width="22.140625" style="10" customWidth="1"/>
    <col min="8705" max="8705" width="4.85546875" style="10" customWidth="1"/>
    <col min="8706" max="8706" width="5" style="10" customWidth="1"/>
    <col min="8707" max="8707" width="5.140625" style="10" customWidth="1"/>
    <col min="8708" max="8708" width="4.85546875" style="10" customWidth="1"/>
    <col min="8709" max="8710" width="4.7109375" style="10" customWidth="1"/>
    <col min="8711" max="8711" width="5" style="10" customWidth="1"/>
    <col min="8712" max="8712" width="6.28515625" style="10" customWidth="1"/>
    <col min="8713" max="8714" width="4.5703125" style="10" customWidth="1"/>
    <col min="8715" max="8715" width="5.85546875" style="10" customWidth="1"/>
    <col min="8716" max="8731" width="4.42578125" style="10" customWidth="1"/>
    <col min="8732" max="8733" width="8.42578125" style="10" customWidth="1"/>
    <col min="8734" max="8958" width="9.140625" style="10"/>
    <col min="8959" max="8959" width="4.7109375" style="10" customWidth="1"/>
    <col min="8960" max="8960" width="22.140625" style="10" customWidth="1"/>
    <col min="8961" max="8961" width="4.85546875" style="10" customWidth="1"/>
    <col min="8962" max="8962" width="5" style="10" customWidth="1"/>
    <col min="8963" max="8963" width="5.140625" style="10" customWidth="1"/>
    <col min="8964" max="8964" width="4.85546875" style="10" customWidth="1"/>
    <col min="8965" max="8966" width="4.7109375" style="10" customWidth="1"/>
    <col min="8967" max="8967" width="5" style="10" customWidth="1"/>
    <col min="8968" max="8968" width="6.28515625" style="10" customWidth="1"/>
    <col min="8969" max="8970" width="4.5703125" style="10" customWidth="1"/>
    <col min="8971" max="8971" width="5.85546875" style="10" customWidth="1"/>
    <col min="8972" max="8987" width="4.42578125" style="10" customWidth="1"/>
    <col min="8988" max="8989" width="8.42578125" style="10" customWidth="1"/>
    <col min="8990" max="9214" width="9.140625" style="10"/>
    <col min="9215" max="9215" width="4.7109375" style="10" customWidth="1"/>
    <col min="9216" max="9216" width="22.140625" style="10" customWidth="1"/>
    <col min="9217" max="9217" width="4.85546875" style="10" customWidth="1"/>
    <col min="9218" max="9218" width="5" style="10" customWidth="1"/>
    <col min="9219" max="9219" width="5.140625" style="10" customWidth="1"/>
    <col min="9220" max="9220" width="4.85546875" style="10" customWidth="1"/>
    <col min="9221" max="9222" width="4.7109375" style="10" customWidth="1"/>
    <col min="9223" max="9223" width="5" style="10" customWidth="1"/>
    <col min="9224" max="9224" width="6.28515625" style="10" customWidth="1"/>
    <col min="9225" max="9226" width="4.5703125" style="10" customWidth="1"/>
    <col min="9227" max="9227" width="5.85546875" style="10" customWidth="1"/>
    <col min="9228" max="9243" width="4.42578125" style="10" customWidth="1"/>
    <col min="9244" max="9245" width="8.42578125" style="10" customWidth="1"/>
    <col min="9246" max="9470" width="9.140625" style="10"/>
    <col min="9471" max="9471" width="4.7109375" style="10" customWidth="1"/>
    <col min="9472" max="9472" width="22.140625" style="10" customWidth="1"/>
    <col min="9473" max="9473" width="4.85546875" style="10" customWidth="1"/>
    <col min="9474" max="9474" width="5" style="10" customWidth="1"/>
    <col min="9475" max="9475" width="5.140625" style="10" customWidth="1"/>
    <col min="9476" max="9476" width="4.85546875" style="10" customWidth="1"/>
    <col min="9477" max="9478" width="4.7109375" style="10" customWidth="1"/>
    <col min="9479" max="9479" width="5" style="10" customWidth="1"/>
    <col min="9480" max="9480" width="6.28515625" style="10" customWidth="1"/>
    <col min="9481" max="9482" width="4.5703125" style="10" customWidth="1"/>
    <col min="9483" max="9483" width="5.85546875" style="10" customWidth="1"/>
    <col min="9484" max="9499" width="4.42578125" style="10" customWidth="1"/>
    <col min="9500" max="9501" width="8.42578125" style="10" customWidth="1"/>
    <col min="9502" max="9726" width="9.140625" style="10"/>
    <col min="9727" max="9727" width="4.7109375" style="10" customWidth="1"/>
    <col min="9728" max="9728" width="22.140625" style="10" customWidth="1"/>
    <col min="9729" max="9729" width="4.85546875" style="10" customWidth="1"/>
    <col min="9730" max="9730" width="5" style="10" customWidth="1"/>
    <col min="9731" max="9731" width="5.140625" style="10" customWidth="1"/>
    <col min="9732" max="9732" width="4.85546875" style="10" customWidth="1"/>
    <col min="9733" max="9734" width="4.7109375" style="10" customWidth="1"/>
    <col min="9735" max="9735" width="5" style="10" customWidth="1"/>
    <col min="9736" max="9736" width="6.28515625" style="10" customWidth="1"/>
    <col min="9737" max="9738" width="4.5703125" style="10" customWidth="1"/>
    <col min="9739" max="9739" width="5.85546875" style="10" customWidth="1"/>
    <col min="9740" max="9755" width="4.42578125" style="10" customWidth="1"/>
    <col min="9756" max="9757" width="8.42578125" style="10" customWidth="1"/>
    <col min="9758" max="9982" width="9.140625" style="10"/>
    <col min="9983" max="9983" width="4.7109375" style="10" customWidth="1"/>
    <col min="9984" max="9984" width="22.140625" style="10" customWidth="1"/>
    <col min="9985" max="9985" width="4.85546875" style="10" customWidth="1"/>
    <col min="9986" max="9986" width="5" style="10" customWidth="1"/>
    <col min="9987" max="9987" width="5.140625" style="10" customWidth="1"/>
    <col min="9988" max="9988" width="4.85546875" style="10" customWidth="1"/>
    <col min="9989" max="9990" width="4.7109375" style="10" customWidth="1"/>
    <col min="9991" max="9991" width="5" style="10" customWidth="1"/>
    <col min="9992" max="9992" width="6.28515625" style="10" customWidth="1"/>
    <col min="9993" max="9994" width="4.5703125" style="10" customWidth="1"/>
    <col min="9995" max="9995" width="5.85546875" style="10" customWidth="1"/>
    <col min="9996" max="10011" width="4.42578125" style="10" customWidth="1"/>
    <col min="10012" max="10013" width="8.42578125" style="10" customWidth="1"/>
    <col min="10014" max="10238" width="9.140625" style="10"/>
    <col min="10239" max="10239" width="4.7109375" style="10" customWidth="1"/>
    <col min="10240" max="10240" width="22.140625" style="10" customWidth="1"/>
    <col min="10241" max="10241" width="4.85546875" style="10" customWidth="1"/>
    <col min="10242" max="10242" width="5" style="10" customWidth="1"/>
    <col min="10243" max="10243" width="5.140625" style="10" customWidth="1"/>
    <col min="10244" max="10244" width="4.85546875" style="10" customWidth="1"/>
    <col min="10245" max="10246" width="4.7109375" style="10" customWidth="1"/>
    <col min="10247" max="10247" width="5" style="10" customWidth="1"/>
    <col min="10248" max="10248" width="6.28515625" style="10" customWidth="1"/>
    <col min="10249" max="10250" width="4.5703125" style="10" customWidth="1"/>
    <col min="10251" max="10251" width="5.85546875" style="10" customWidth="1"/>
    <col min="10252" max="10267" width="4.42578125" style="10" customWidth="1"/>
    <col min="10268" max="10269" width="8.42578125" style="10" customWidth="1"/>
    <col min="10270" max="10494" width="9.140625" style="10"/>
    <col min="10495" max="10495" width="4.7109375" style="10" customWidth="1"/>
    <col min="10496" max="10496" width="22.140625" style="10" customWidth="1"/>
    <col min="10497" max="10497" width="4.85546875" style="10" customWidth="1"/>
    <col min="10498" max="10498" width="5" style="10" customWidth="1"/>
    <col min="10499" max="10499" width="5.140625" style="10" customWidth="1"/>
    <col min="10500" max="10500" width="4.85546875" style="10" customWidth="1"/>
    <col min="10501" max="10502" width="4.7109375" style="10" customWidth="1"/>
    <col min="10503" max="10503" width="5" style="10" customWidth="1"/>
    <col min="10504" max="10504" width="6.28515625" style="10" customWidth="1"/>
    <col min="10505" max="10506" width="4.5703125" style="10" customWidth="1"/>
    <col min="10507" max="10507" width="5.85546875" style="10" customWidth="1"/>
    <col min="10508" max="10523" width="4.42578125" style="10" customWidth="1"/>
    <col min="10524" max="10525" width="8.42578125" style="10" customWidth="1"/>
    <col min="10526" max="10750" width="9.140625" style="10"/>
    <col min="10751" max="10751" width="4.7109375" style="10" customWidth="1"/>
    <col min="10752" max="10752" width="22.140625" style="10" customWidth="1"/>
    <col min="10753" max="10753" width="4.85546875" style="10" customWidth="1"/>
    <col min="10754" max="10754" width="5" style="10" customWidth="1"/>
    <col min="10755" max="10755" width="5.140625" style="10" customWidth="1"/>
    <col min="10756" max="10756" width="4.85546875" style="10" customWidth="1"/>
    <col min="10757" max="10758" width="4.7109375" style="10" customWidth="1"/>
    <col min="10759" max="10759" width="5" style="10" customWidth="1"/>
    <col min="10760" max="10760" width="6.28515625" style="10" customWidth="1"/>
    <col min="10761" max="10762" width="4.5703125" style="10" customWidth="1"/>
    <col min="10763" max="10763" width="5.85546875" style="10" customWidth="1"/>
    <col min="10764" max="10779" width="4.42578125" style="10" customWidth="1"/>
    <col min="10780" max="10781" width="8.42578125" style="10" customWidth="1"/>
    <col min="10782" max="11006" width="9.140625" style="10"/>
    <col min="11007" max="11007" width="4.7109375" style="10" customWidth="1"/>
    <col min="11008" max="11008" width="22.140625" style="10" customWidth="1"/>
    <col min="11009" max="11009" width="4.85546875" style="10" customWidth="1"/>
    <col min="11010" max="11010" width="5" style="10" customWidth="1"/>
    <col min="11011" max="11011" width="5.140625" style="10" customWidth="1"/>
    <col min="11012" max="11012" width="4.85546875" style="10" customWidth="1"/>
    <col min="11013" max="11014" width="4.7109375" style="10" customWidth="1"/>
    <col min="11015" max="11015" width="5" style="10" customWidth="1"/>
    <col min="11016" max="11016" width="6.28515625" style="10" customWidth="1"/>
    <col min="11017" max="11018" width="4.5703125" style="10" customWidth="1"/>
    <col min="11019" max="11019" width="5.85546875" style="10" customWidth="1"/>
    <col min="11020" max="11035" width="4.42578125" style="10" customWidth="1"/>
    <col min="11036" max="11037" width="8.42578125" style="10" customWidth="1"/>
    <col min="11038" max="11262" width="9.140625" style="10"/>
    <col min="11263" max="11263" width="4.7109375" style="10" customWidth="1"/>
    <col min="11264" max="11264" width="22.140625" style="10" customWidth="1"/>
    <col min="11265" max="11265" width="4.85546875" style="10" customWidth="1"/>
    <col min="11266" max="11266" width="5" style="10" customWidth="1"/>
    <col min="11267" max="11267" width="5.140625" style="10" customWidth="1"/>
    <col min="11268" max="11268" width="4.85546875" style="10" customWidth="1"/>
    <col min="11269" max="11270" width="4.7109375" style="10" customWidth="1"/>
    <col min="11271" max="11271" width="5" style="10" customWidth="1"/>
    <col min="11272" max="11272" width="6.28515625" style="10" customWidth="1"/>
    <col min="11273" max="11274" width="4.5703125" style="10" customWidth="1"/>
    <col min="11275" max="11275" width="5.85546875" style="10" customWidth="1"/>
    <col min="11276" max="11291" width="4.42578125" style="10" customWidth="1"/>
    <col min="11292" max="11293" width="8.42578125" style="10" customWidth="1"/>
    <col min="11294" max="11518" width="9.140625" style="10"/>
    <col min="11519" max="11519" width="4.7109375" style="10" customWidth="1"/>
    <col min="11520" max="11520" width="22.140625" style="10" customWidth="1"/>
    <col min="11521" max="11521" width="4.85546875" style="10" customWidth="1"/>
    <col min="11522" max="11522" width="5" style="10" customWidth="1"/>
    <col min="11523" max="11523" width="5.140625" style="10" customWidth="1"/>
    <col min="11524" max="11524" width="4.85546875" style="10" customWidth="1"/>
    <col min="11525" max="11526" width="4.7109375" style="10" customWidth="1"/>
    <col min="11527" max="11527" width="5" style="10" customWidth="1"/>
    <col min="11528" max="11528" width="6.28515625" style="10" customWidth="1"/>
    <col min="11529" max="11530" width="4.5703125" style="10" customWidth="1"/>
    <col min="11531" max="11531" width="5.85546875" style="10" customWidth="1"/>
    <col min="11532" max="11547" width="4.42578125" style="10" customWidth="1"/>
    <col min="11548" max="11549" width="8.42578125" style="10" customWidth="1"/>
    <col min="11550" max="11774" width="9.140625" style="10"/>
    <col min="11775" max="11775" width="4.7109375" style="10" customWidth="1"/>
    <col min="11776" max="11776" width="22.140625" style="10" customWidth="1"/>
    <col min="11777" max="11777" width="4.85546875" style="10" customWidth="1"/>
    <col min="11778" max="11778" width="5" style="10" customWidth="1"/>
    <col min="11779" max="11779" width="5.140625" style="10" customWidth="1"/>
    <col min="11780" max="11780" width="4.85546875" style="10" customWidth="1"/>
    <col min="11781" max="11782" width="4.7109375" style="10" customWidth="1"/>
    <col min="11783" max="11783" width="5" style="10" customWidth="1"/>
    <col min="11784" max="11784" width="6.28515625" style="10" customWidth="1"/>
    <col min="11785" max="11786" width="4.5703125" style="10" customWidth="1"/>
    <col min="11787" max="11787" width="5.85546875" style="10" customWidth="1"/>
    <col min="11788" max="11803" width="4.42578125" style="10" customWidth="1"/>
    <col min="11804" max="11805" width="8.42578125" style="10" customWidth="1"/>
    <col min="11806" max="12030" width="9.140625" style="10"/>
    <col min="12031" max="12031" width="4.7109375" style="10" customWidth="1"/>
    <col min="12032" max="12032" width="22.140625" style="10" customWidth="1"/>
    <col min="12033" max="12033" width="4.85546875" style="10" customWidth="1"/>
    <col min="12034" max="12034" width="5" style="10" customWidth="1"/>
    <col min="12035" max="12035" width="5.140625" style="10" customWidth="1"/>
    <col min="12036" max="12036" width="4.85546875" style="10" customWidth="1"/>
    <col min="12037" max="12038" width="4.7109375" style="10" customWidth="1"/>
    <col min="12039" max="12039" width="5" style="10" customWidth="1"/>
    <col min="12040" max="12040" width="6.28515625" style="10" customWidth="1"/>
    <col min="12041" max="12042" width="4.5703125" style="10" customWidth="1"/>
    <col min="12043" max="12043" width="5.85546875" style="10" customWidth="1"/>
    <col min="12044" max="12059" width="4.42578125" style="10" customWidth="1"/>
    <col min="12060" max="12061" width="8.42578125" style="10" customWidth="1"/>
    <col min="12062" max="12286" width="9.140625" style="10"/>
    <col min="12287" max="12287" width="4.7109375" style="10" customWidth="1"/>
    <col min="12288" max="12288" width="22.140625" style="10" customWidth="1"/>
    <col min="12289" max="12289" width="4.85546875" style="10" customWidth="1"/>
    <col min="12290" max="12290" width="5" style="10" customWidth="1"/>
    <col min="12291" max="12291" width="5.140625" style="10" customWidth="1"/>
    <col min="12292" max="12292" width="4.85546875" style="10" customWidth="1"/>
    <col min="12293" max="12294" width="4.7109375" style="10" customWidth="1"/>
    <col min="12295" max="12295" width="5" style="10" customWidth="1"/>
    <col min="12296" max="12296" width="6.28515625" style="10" customWidth="1"/>
    <col min="12297" max="12298" width="4.5703125" style="10" customWidth="1"/>
    <col min="12299" max="12299" width="5.85546875" style="10" customWidth="1"/>
    <col min="12300" max="12315" width="4.42578125" style="10" customWidth="1"/>
    <col min="12316" max="12317" width="8.42578125" style="10" customWidth="1"/>
    <col min="12318" max="12542" width="9.140625" style="10"/>
    <col min="12543" max="12543" width="4.7109375" style="10" customWidth="1"/>
    <col min="12544" max="12544" width="22.140625" style="10" customWidth="1"/>
    <col min="12545" max="12545" width="4.85546875" style="10" customWidth="1"/>
    <col min="12546" max="12546" width="5" style="10" customWidth="1"/>
    <col min="12547" max="12547" width="5.140625" style="10" customWidth="1"/>
    <col min="12548" max="12548" width="4.85546875" style="10" customWidth="1"/>
    <col min="12549" max="12550" width="4.7109375" style="10" customWidth="1"/>
    <col min="12551" max="12551" width="5" style="10" customWidth="1"/>
    <col min="12552" max="12552" width="6.28515625" style="10" customWidth="1"/>
    <col min="12553" max="12554" width="4.5703125" style="10" customWidth="1"/>
    <col min="12555" max="12555" width="5.85546875" style="10" customWidth="1"/>
    <col min="12556" max="12571" width="4.42578125" style="10" customWidth="1"/>
    <col min="12572" max="12573" width="8.42578125" style="10" customWidth="1"/>
    <col min="12574" max="12798" width="9.140625" style="10"/>
    <col min="12799" max="12799" width="4.7109375" style="10" customWidth="1"/>
    <col min="12800" max="12800" width="22.140625" style="10" customWidth="1"/>
    <col min="12801" max="12801" width="4.85546875" style="10" customWidth="1"/>
    <col min="12802" max="12802" width="5" style="10" customWidth="1"/>
    <col min="12803" max="12803" width="5.140625" style="10" customWidth="1"/>
    <col min="12804" max="12804" width="4.85546875" style="10" customWidth="1"/>
    <col min="12805" max="12806" width="4.7109375" style="10" customWidth="1"/>
    <col min="12807" max="12807" width="5" style="10" customWidth="1"/>
    <col min="12808" max="12808" width="6.28515625" style="10" customWidth="1"/>
    <col min="12809" max="12810" width="4.5703125" style="10" customWidth="1"/>
    <col min="12811" max="12811" width="5.85546875" style="10" customWidth="1"/>
    <col min="12812" max="12827" width="4.42578125" style="10" customWidth="1"/>
    <col min="12828" max="12829" width="8.42578125" style="10" customWidth="1"/>
    <col min="12830" max="13054" width="9.140625" style="10"/>
    <col min="13055" max="13055" width="4.7109375" style="10" customWidth="1"/>
    <col min="13056" max="13056" width="22.140625" style="10" customWidth="1"/>
    <col min="13057" max="13057" width="4.85546875" style="10" customWidth="1"/>
    <col min="13058" max="13058" width="5" style="10" customWidth="1"/>
    <col min="13059" max="13059" width="5.140625" style="10" customWidth="1"/>
    <col min="13060" max="13060" width="4.85546875" style="10" customWidth="1"/>
    <col min="13061" max="13062" width="4.7109375" style="10" customWidth="1"/>
    <col min="13063" max="13063" width="5" style="10" customWidth="1"/>
    <col min="13064" max="13064" width="6.28515625" style="10" customWidth="1"/>
    <col min="13065" max="13066" width="4.5703125" style="10" customWidth="1"/>
    <col min="13067" max="13067" width="5.85546875" style="10" customWidth="1"/>
    <col min="13068" max="13083" width="4.42578125" style="10" customWidth="1"/>
    <col min="13084" max="13085" width="8.42578125" style="10" customWidth="1"/>
    <col min="13086" max="13310" width="9.140625" style="10"/>
    <col min="13311" max="13311" width="4.7109375" style="10" customWidth="1"/>
    <col min="13312" max="13312" width="22.140625" style="10" customWidth="1"/>
    <col min="13313" max="13313" width="4.85546875" style="10" customWidth="1"/>
    <col min="13314" max="13314" width="5" style="10" customWidth="1"/>
    <col min="13315" max="13315" width="5.140625" style="10" customWidth="1"/>
    <col min="13316" max="13316" width="4.85546875" style="10" customWidth="1"/>
    <col min="13317" max="13318" width="4.7109375" style="10" customWidth="1"/>
    <col min="13319" max="13319" width="5" style="10" customWidth="1"/>
    <col min="13320" max="13320" width="6.28515625" style="10" customWidth="1"/>
    <col min="13321" max="13322" width="4.5703125" style="10" customWidth="1"/>
    <col min="13323" max="13323" width="5.85546875" style="10" customWidth="1"/>
    <col min="13324" max="13339" width="4.42578125" style="10" customWidth="1"/>
    <col min="13340" max="13341" width="8.42578125" style="10" customWidth="1"/>
    <col min="13342" max="13566" width="9.140625" style="10"/>
    <col min="13567" max="13567" width="4.7109375" style="10" customWidth="1"/>
    <col min="13568" max="13568" width="22.140625" style="10" customWidth="1"/>
    <col min="13569" max="13569" width="4.85546875" style="10" customWidth="1"/>
    <col min="13570" max="13570" width="5" style="10" customWidth="1"/>
    <col min="13571" max="13571" width="5.140625" style="10" customWidth="1"/>
    <col min="13572" max="13572" width="4.85546875" style="10" customWidth="1"/>
    <col min="13573" max="13574" width="4.7109375" style="10" customWidth="1"/>
    <col min="13575" max="13575" width="5" style="10" customWidth="1"/>
    <col min="13576" max="13576" width="6.28515625" style="10" customWidth="1"/>
    <col min="13577" max="13578" width="4.5703125" style="10" customWidth="1"/>
    <col min="13579" max="13579" width="5.85546875" style="10" customWidth="1"/>
    <col min="13580" max="13595" width="4.42578125" style="10" customWidth="1"/>
    <col min="13596" max="13597" width="8.42578125" style="10" customWidth="1"/>
    <col min="13598" max="13822" width="9.140625" style="10"/>
    <col min="13823" max="13823" width="4.7109375" style="10" customWidth="1"/>
    <col min="13824" max="13824" width="22.140625" style="10" customWidth="1"/>
    <col min="13825" max="13825" width="4.85546875" style="10" customWidth="1"/>
    <col min="13826" max="13826" width="5" style="10" customWidth="1"/>
    <col min="13827" max="13827" width="5.140625" style="10" customWidth="1"/>
    <col min="13828" max="13828" width="4.85546875" style="10" customWidth="1"/>
    <col min="13829" max="13830" width="4.7109375" style="10" customWidth="1"/>
    <col min="13831" max="13831" width="5" style="10" customWidth="1"/>
    <col min="13832" max="13832" width="6.28515625" style="10" customWidth="1"/>
    <col min="13833" max="13834" width="4.5703125" style="10" customWidth="1"/>
    <col min="13835" max="13835" width="5.85546875" style="10" customWidth="1"/>
    <col min="13836" max="13851" width="4.42578125" style="10" customWidth="1"/>
    <col min="13852" max="13853" width="8.42578125" style="10" customWidth="1"/>
    <col min="13854" max="14078" width="9.140625" style="10"/>
    <col min="14079" max="14079" width="4.7109375" style="10" customWidth="1"/>
    <col min="14080" max="14080" width="22.140625" style="10" customWidth="1"/>
    <col min="14081" max="14081" width="4.85546875" style="10" customWidth="1"/>
    <col min="14082" max="14082" width="5" style="10" customWidth="1"/>
    <col min="14083" max="14083" width="5.140625" style="10" customWidth="1"/>
    <col min="14084" max="14084" width="4.85546875" style="10" customWidth="1"/>
    <col min="14085" max="14086" width="4.7109375" style="10" customWidth="1"/>
    <col min="14087" max="14087" width="5" style="10" customWidth="1"/>
    <col min="14088" max="14088" width="6.28515625" style="10" customWidth="1"/>
    <col min="14089" max="14090" width="4.5703125" style="10" customWidth="1"/>
    <col min="14091" max="14091" width="5.85546875" style="10" customWidth="1"/>
    <col min="14092" max="14107" width="4.42578125" style="10" customWidth="1"/>
    <col min="14108" max="14109" width="8.42578125" style="10" customWidth="1"/>
    <col min="14110" max="14334" width="9.140625" style="10"/>
    <col min="14335" max="14335" width="4.7109375" style="10" customWidth="1"/>
    <col min="14336" max="14336" width="22.140625" style="10" customWidth="1"/>
    <col min="14337" max="14337" width="4.85546875" style="10" customWidth="1"/>
    <col min="14338" max="14338" width="5" style="10" customWidth="1"/>
    <col min="14339" max="14339" width="5.140625" style="10" customWidth="1"/>
    <col min="14340" max="14340" width="4.85546875" style="10" customWidth="1"/>
    <col min="14341" max="14342" width="4.7109375" style="10" customWidth="1"/>
    <col min="14343" max="14343" width="5" style="10" customWidth="1"/>
    <col min="14344" max="14344" width="6.28515625" style="10" customWidth="1"/>
    <col min="14345" max="14346" width="4.5703125" style="10" customWidth="1"/>
    <col min="14347" max="14347" width="5.85546875" style="10" customWidth="1"/>
    <col min="14348" max="14363" width="4.42578125" style="10" customWidth="1"/>
    <col min="14364" max="14365" width="8.42578125" style="10" customWidth="1"/>
    <col min="14366" max="14590" width="9.140625" style="10"/>
    <col min="14591" max="14591" width="4.7109375" style="10" customWidth="1"/>
    <col min="14592" max="14592" width="22.140625" style="10" customWidth="1"/>
    <col min="14593" max="14593" width="4.85546875" style="10" customWidth="1"/>
    <col min="14594" max="14594" width="5" style="10" customWidth="1"/>
    <col min="14595" max="14595" width="5.140625" style="10" customWidth="1"/>
    <col min="14596" max="14596" width="4.85546875" style="10" customWidth="1"/>
    <col min="14597" max="14598" width="4.7109375" style="10" customWidth="1"/>
    <col min="14599" max="14599" width="5" style="10" customWidth="1"/>
    <col min="14600" max="14600" width="6.28515625" style="10" customWidth="1"/>
    <col min="14601" max="14602" width="4.5703125" style="10" customWidth="1"/>
    <col min="14603" max="14603" width="5.85546875" style="10" customWidth="1"/>
    <col min="14604" max="14619" width="4.42578125" style="10" customWidth="1"/>
    <col min="14620" max="14621" width="8.42578125" style="10" customWidth="1"/>
    <col min="14622" max="14846" width="9.140625" style="10"/>
    <col min="14847" max="14847" width="4.7109375" style="10" customWidth="1"/>
    <col min="14848" max="14848" width="22.140625" style="10" customWidth="1"/>
    <col min="14849" max="14849" width="4.85546875" style="10" customWidth="1"/>
    <col min="14850" max="14850" width="5" style="10" customWidth="1"/>
    <col min="14851" max="14851" width="5.140625" style="10" customWidth="1"/>
    <col min="14852" max="14852" width="4.85546875" style="10" customWidth="1"/>
    <col min="14853" max="14854" width="4.7109375" style="10" customWidth="1"/>
    <col min="14855" max="14855" width="5" style="10" customWidth="1"/>
    <col min="14856" max="14856" width="6.28515625" style="10" customWidth="1"/>
    <col min="14857" max="14858" width="4.5703125" style="10" customWidth="1"/>
    <col min="14859" max="14859" width="5.85546875" style="10" customWidth="1"/>
    <col min="14860" max="14875" width="4.42578125" style="10" customWidth="1"/>
    <col min="14876" max="14877" width="8.42578125" style="10" customWidth="1"/>
    <col min="14878" max="15102" width="9.140625" style="10"/>
    <col min="15103" max="15103" width="4.7109375" style="10" customWidth="1"/>
    <col min="15104" max="15104" width="22.140625" style="10" customWidth="1"/>
    <col min="15105" max="15105" width="4.85546875" style="10" customWidth="1"/>
    <col min="15106" max="15106" width="5" style="10" customWidth="1"/>
    <col min="15107" max="15107" width="5.140625" style="10" customWidth="1"/>
    <col min="15108" max="15108" width="4.85546875" style="10" customWidth="1"/>
    <col min="15109" max="15110" width="4.7109375" style="10" customWidth="1"/>
    <col min="15111" max="15111" width="5" style="10" customWidth="1"/>
    <col min="15112" max="15112" width="6.28515625" style="10" customWidth="1"/>
    <col min="15113" max="15114" width="4.5703125" style="10" customWidth="1"/>
    <col min="15115" max="15115" width="5.85546875" style="10" customWidth="1"/>
    <col min="15116" max="15131" width="4.42578125" style="10" customWidth="1"/>
    <col min="15132" max="15133" width="8.42578125" style="10" customWidth="1"/>
    <col min="15134" max="15358" width="9.140625" style="10"/>
    <col min="15359" max="15359" width="4.7109375" style="10" customWidth="1"/>
    <col min="15360" max="15360" width="22.140625" style="10" customWidth="1"/>
    <col min="15361" max="15361" width="4.85546875" style="10" customWidth="1"/>
    <col min="15362" max="15362" width="5" style="10" customWidth="1"/>
    <col min="15363" max="15363" width="5.140625" style="10" customWidth="1"/>
    <col min="15364" max="15364" width="4.85546875" style="10" customWidth="1"/>
    <col min="15365" max="15366" width="4.7109375" style="10" customWidth="1"/>
    <col min="15367" max="15367" width="5" style="10" customWidth="1"/>
    <col min="15368" max="15368" width="6.28515625" style="10" customWidth="1"/>
    <col min="15369" max="15370" width="4.5703125" style="10" customWidth="1"/>
    <col min="15371" max="15371" width="5.85546875" style="10" customWidth="1"/>
    <col min="15372" max="15387" width="4.42578125" style="10" customWidth="1"/>
    <col min="15388" max="15389" width="8.42578125" style="10" customWidth="1"/>
    <col min="15390" max="15614" width="9.140625" style="10"/>
    <col min="15615" max="15615" width="4.7109375" style="10" customWidth="1"/>
    <col min="15616" max="15616" width="22.140625" style="10" customWidth="1"/>
    <col min="15617" max="15617" width="4.85546875" style="10" customWidth="1"/>
    <col min="15618" max="15618" width="5" style="10" customWidth="1"/>
    <col min="15619" max="15619" width="5.140625" style="10" customWidth="1"/>
    <col min="15620" max="15620" width="4.85546875" style="10" customWidth="1"/>
    <col min="15621" max="15622" width="4.7109375" style="10" customWidth="1"/>
    <col min="15623" max="15623" width="5" style="10" customWidth="1"/>
    <col min="15624" max="15624" width="6.28515625" style="10" customWidth="1"/>
    <col min="15625" max="15626" width="4.5703125" style="10" customWidth="1"/>
    <col min="15627" max="15627" width="5.85546875" style="10" customWidth="1"/>
    <col min="15628" max="15643" width="4.42578125" style="10" customWidth="1"/>
    <col min="15644" max="15645" width="8.42578125" style="10" customWidth="1"/>
    <col min="15646" max="15870" width="9.140625" style="10"/>
    <col min="15871" max="15871" width="4.7109375" style="10" customWidth="1"/>
    <col min="15872" max="15872" width="22.140625" style="10" customWidth="1"/>
    <col min="15873" max="15873" width="4.85546875" style="10" customWidth="1"/>
    <col min="15874" max="15874" width="5" style="10" customWidth="1"/>
    <col min="15875" max="15875" width="5.140625" style="10" customWidth="1"/>
    <col min="15876" max="15876" width="4.85546875" style="10" customWidth="1"/>
    <col min="15877" max="15878" width="4.7109375" style="10" customWidth="1"/>
    <col min="15879" max="15879" width="5" style="10" customWidth="1"/>
    <col min="15880" max="15880" width="6.28515625" style="10" customWidth="1"/>
    <col min="15881" max="15882" width="4.5703125" style="10" customWidth="1"/>
    <col min="15883" max="15883" width="5.85546875" style="10" customWidth="1"/>
    <col min="15884" max="15899" width="4.42578125" style="10" customWidth="1"/>
    <col min="15900" max="15901" width="8.42578125" style="10" customWidth="1"/>
    <col min="15902" max="16126" width="9.140625" style="10"/>
    <col min="16127" max="16127" width="4.7109375" style="10" customWidth="1"/>
    <col min="16128" max="16128" width="22.140625" style="10" customWidth="1"/>
    <col min="16129" max="16129" width="4.85546875" style="10" customWidth="1"/>
    <col min="16130" max="16130" width="5" style="10" customWidth="1"/>
    <col min="16131" max="16131" width="5.140625" style="10" customWidth="1"/>
    <col min="16132" max="16132" width="4.85546875" style="10" customWidth="1"/>
    <col min="16133" max="16134" width="4.7109375" style="10" customWidth="1"/>
    <col min="16135" max="16135" width="5" style="10" customWidth="1"/>
    <col min="16136" max="16136" width="6.28515625" style="10" customWidth="1"/>
    <col min="16137" max="16138" width="4.5703125" style="10" customWidth="1"/>
    <col min="16139" max="16139" width="5.85546875" style="10" customWidth="1"/>
    <col min="16140" max="16155" width="4.42578125" style="10" customWidth="1"/>
    <col min="16156" max="16157" width="8.42578125" style="10" customWidth="1"/>
    <col min="16158" max="16384" width="9.140625" style="10"/>
  </cols>
  <sheetData>
    <row r="1" spans="1:35" ht="18.75" x14ac:dyDescent="0.3">
      <c r="A1" s="195" t="s">
        <v>68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</row>
    <row r="2" spans="1:35" ht="18.75" x14ac:dyDescent="0.3">
      <c r="A2" s="195" t="s">
        <v>110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</row>
    <row r="4" spans="1:35" x14ac:dyDescent="0.25">
      <c r="B4" s="11" t="s">
        <v>86</v>
      </c>
      <c r="C4" s="11"/>
      <c r="AG4" s="196" t="s">
        <v>0</v>
      </c>
      <c r="AH4" s="196"/>
      <c r="AI4" s="196"/>
    </row>
    <row r="5" spans="1:35" x14ac:dyDescent="0.25">
      <c r="B5" s="10" t="s">
        <v>1</v>
      </c>
      <c r="C5" s="10">
        <f>COUNTIF(AE9:AE62,"2")+COUNTIF(AE9:AE62,"3")+COUNTIF(AE9:AE62,"4")+COUNTIF(AE9:AE62,"5")</f>
        <v>41</v>
      </c>
      <c r="AG5" s="196"/>
      <c r="AH5" s="196"/>
      <c r="AI5" s="196"/>
    </row>
    <row r="6" spans="1:35" ht="15.75" thickBot="1" x14ac:dyDescent="0.3">
      <c r="AG6" s="196"/>
      <c r="AH6" s="196"/>
      <c r="AI6" s="196"/>
    </row>
    <row r="7" spans="1:35" x14ac:dyDescent="0.25">
      <c r="A7" s="13"/>
      <c r="B7" s="13"/>
      <c r="C7" s="190" t="s">
        <v>2</v>
      </c>
      <c r="D7" s="191"/>
      <c r="E7" s="191"/>
      <c r="F7" s="191"/>
      <c r="G7" s="192"/>
      <c r="H7" s="190" t="s">
        <v>3</v>
      </c>
      <c r="I7" s="191"/>
      <c r="J7" s="191"/>
      <c r="K7" s="191"/>
      <c r="L7" s="191"/>
      <c r="M7" s="191"/>
      <c r="N7" s="191"/>
      <c r="O7" s="191"/>
      <c r="P7" s="191"/>
      <c r="Q7" s="197" t="s">
        <v>4</v>
      </c>
      <c r="R7" s="199" t="s">
        <v>5</v>
      </c>
      <c r="S7" s="199"/>
      <c r="T7" s="199"/>
      <c r="U7" s="199"/>
      <c r="V7" s="199"/>
      <c r="W7" s="197" t="s">
        <v>4</v>
      </c>
      <c r="X7" s="200" t="s">
        <v>6</v>
      </c>
      <c r="Y7" s="200"/>
      <c r="Z7" s="200"/>
      <c r="AA7" s="200"/>
      <c r="AB7" s="200"/>
      <c r="AC7" s="201"/>
      <c r="AD7" s="202" t="s">
        <v>7</v>
      </c>
      <c r="AE7" s="204" t="s">
        <v>8</v>
      </c>
      <c r="AG7" s="196"/>
      <c r="AH7" s="196"/>
      <c r="AI7" s="196"/>
    </row>
    <row r="8" spans="1:35" ht="15.75" thickBot="1" x14ac:dyDescent="0.3">
      <c r="A8" s="14" t="s">
        <v>9</v>
      </c>
      <c r="B8" s="14" t="s">
        <v>10</v>
      </c>
      <c r="C8" s="14">
        <v>1</v>
      </c>
      <c r="D8" s="14">
        <v>2</v>
      </c>
      <c r="E8" s="14">
        <v>3</v>
      </c>
      <c r="F8" s="14">
        <v>4</v>
      </c>
      <c r="G8" s="14">
        <v>5</v>
      </c>
      <c r="H8" s="15">
        <v>6</v>
      </c>
      <c r="I8" s="15">
        <v>7</v>
      </c>
      <c r="J8" s="15">
        <v>8</v>
      </c>
      <c r="K8" s="15">
        <v>9</v>
      </c>
      <c r="L8" s="15">
        <v>10</v>
      </c>
      <c r="M8" s="15">
        <v>11</v>
      </c>
      <c r="N8" s="15">
        <v>12</v>
      </c>
      <c r="O8" s="15">
        <v>13</v>
      </c>
      <c r="P8" s="70">
        <v>14</v>
      </c>
      <c r="Q8" s="198"/>
      <c r="R8" s="73">
        <v>15</v>
      </c>
      <c r="S8" s="14">
        <v>16</v>
      </c>
      <c r="T8" s="15">
        <v>17</v>
      </c>
      <c r="U8" s="15">
        <v>18</v>
      </c>
      <c r="V8" s="70">
        <v>19</v>
      </c>
      <c r="W8" s="198"/>
      <c r="X8" s="73">
        <v>20</v>
      </c>
      <c r="Y8" s="15">
        <v>21</v>
      </c>
      <c r="Z8" s="15">
        <v>22</v>
      </c>
      <c r="AA8" s="15">
        <v>23</v>
      </c>
      <c r="AB8" s="15">
        <v>24</v>
      </c>
      <c r="AC8" s="15">
        <v>25</v>
      </c>
      <c r="AD8" s="203"/>
      <c r="AE8" s="205"/>
      <c r="AG8" s="196"/>
      <c r="AH8" s="196"/>
      <c r="AI8" s="196"/>
    </row>
    <row r="9" spans="1:35" ht="15.75" x14ac:dyDescent="0.25">
      <c r="A9" s="61">
        <v>1</v>
      </c>
      <c r="B9" s="62"/>
      <c r="C9" s="66">
        <v>1</v>
      </c>
      <c r="D9" s="66">
        <v>1</v>
      </c>
      <c r="E9" s="66">
        <v>1</v>
      </c>
      <c r="F9" s="66">
        <v>0</v>
      </c>
      <c r="G9" s="66">
        <v>0</v>
      </c>
      <c r="H9" s="66">
        <v>1</v>
      </c>
      <c r="I9" s="66">
        <v>1</v>
      </c>
      <c r="J9" s="66">
        <v>1</v>
      </c>
      <c r="K9" s="66">
        <v>1</v>
      </c>
      <c r="L9" s="66">
        <v>1</v>
      </c>
      <c r="M9" s="66">
        <v>1</v>
      </c>
      <c r="N9" s="66">
        <v>1</v>
      </c>
      <c r="O9" s="66">
        <v>1</v>
      </c>
      <c r="P9" s="69">
        <v>0</v>
      </c>
      <c r="Q9" s="74">
        <f t="shared" ref="Q9:Q22" si="0">SUM(C9:P9)</f>
        <v>11</v>
      </c>
      <c r="R9" s="72">
        <v>1</v>
      </c>
      <c r="S9" s="67">
        <v>1</v>
      </c>
      <c r="T9" s="67">
        <v>1</v>
      </c>
      <c r="U9" s="67">
        <v>1</v>
      </c>
      <c r="V9" s="77">
        <v>0</v>
      </c>
      <c r="W9" s="74">
        <f t="shared" ref="W9:W40" si="1">SUM(R9:V9)</f>
        <v>4</v>
      </c>
      <c r="X9" s="79">
        <v>1</v>
      </c>
      <c r="Y9" s="66">
        <v>2</v>
      </c>
      <c r="Z9" s="66">
        <v>0</v>
      </c>
      <c r="AA9" s="67">
        <v>0</v>
      </c>
      <c r="AB9" s="67">
        <v>0</v>
      </c>
      <c r="AC9" s="67" t="s">
        <v>11</v>
      </c>
      <c r="AD9" s="64">
        <f t="shared" ref="AD9:AD40" si="2">SUM(Q9,W9,X9:AC9)</f>
        <v>18</v>
      </c>
      <c r="AE9" s="64">
        <f t="shared" ref="AE9:AE45" si="3">IF(AND(AD9&gt;7,AD9&lt;15,W9&gt;1),3,IF(AND(AD9&gt;14,AD9&lt;22,W9&gt;1),4,IF(AND(AD9&gt;21,W9&gt;1),5,2)))</f>
        <v>4</v>
      </c>
      <c r="AG9" s="196"/>
      <c r="AH9" s="196"/>
      <c r="AI9" s="196"/>
    </row>
    <row r="10" spans="1:35" ht="15.75" x14ac:dyDescent="0.25">
      <c r="A10" s="61">
        <v>2</v>
      </c>
      <c r="B10" s="62"/>
      <c r="C10" s="66">
        <v>1</v>
      </c>
      <c r="D10" s="66">
        <v>1</v>
      </c>
      <c r="E10" s="66">
        <v>1</v>
      </c>
      <c r="F10" s="66">
        <v>1</v>
      </c>
      <c r="G10" s="66">
        <v>0</v>
      </c>
      <c r="H10" s="66">
        <v>1</v>
      </c>
      <c r="I10" s="66">
        <v>1</v>
      </c>
      <c r="J10" s="66">
        <v>1</v>
      </c>
      <c r="K10" s="66">
        <v>0</v>
      </c>
      <c r="L10" s="66">
        <v>1</v>
      </c>
      <c r="M10" s="66">
        <v>1</v>
      </c>
      <c r="N10" s="66">
        <v>1</v>
      </c>
      <c r="O10" s="66">
        <v>1</v>
      </c>
      <c r="P10" s="69">
        <v>1</v>
      </c>
      <c r="Q10" s="75">
        <f t="shared" si="0"/>
        <v>12</v>
      </c>
      <c r="R10" s="72">
        <v>1</v>
      </c>
      <c r="S10" s="67">
        <v>1</v>
      </c>
      <c r="T10" s="67">
        <v>1</v>
      </c>
      <c r="U10" s="67">
        <v>1</v>
      </c>
      <c r="V10" s="77">
        <v>1</v>
      </c>
      <c r="W10" s="75">
        <f t="shared" si="1"/>
        <v>5</v>
      </c>
      <c r="X10" s="79">
        <v>0</v>
      </c>
      <c r="Y10" s="66">
        <v>0</v>
      </c>
      <c r="Z10" s="66">
        <v>1</v>
      </c>
      <c r="AA10" s="67" t="s">
        <v>11</v>
      </c>
      <c r="AB10" s="67" t="s">
        <v>11</v>
      </c>
      <c r="AC10" s="67" t="s">
        <v>11</v>
      </c>
      <c r="AD10" s="64">
        <f t="shared" si="2"/>
        <v>18</v>
      </c>
      <c r="AE10" s="64">
        <f t="shared" si="3"/>
        <v>4</v>
      </c>
      <c r="AG10" s="196"/>
      <c r="AH10" s="196"/>
      <c r="AI10" s="196"/>
    </row>
    <row r="11" spans="1:35" ht="15.75" x14ac:dyDescent="0.25">
      <c r="A11" s="61">
        <v>3</v>
      </c>
      <c r="B11" s="62"/>
      <c r="C11" s="66">
        <v>1</v>
      </c>
      <c r="D11" s="66">
        <v>1</v>
      </c>
      <c r="E11" s="66">
        <v>1</v>
      </c>
      <c r="F11" s="66">
        <v>1</v>
      </c>
      <c r="G11" s="66">
        <v>0</v>
      </c>
      <c r="H11" s="66">
        <v>0</v>
      </c>
      <c r="I11" s="66">
        <v>1</v>
      </c>
      <c r="J11" s="66">
        <v>1</v>
      </c>
      <c r="K11" s="66">
        <v>1</v>
      </c>
      <c r="L11" s="66">
        <v>1</v>
      </c>
      <c r="M11" s="66">
        <v>0</v>
      </c>
      <c r="N11" s="66">
        <v>1</v>
      </c>
      <c r="O11" s="66">
        <v>1</v>
      </c>
      <c r="P11" s="69">
        <v>1</v>
      </c>
      <c r="Q11" s="75">
        <f t="shared" si="0"/>
        <v>11</v>
      </c>
      <c r="R11" s="72">
        <v>1</v>
      </c>
      <c r="S11" s="67">
        <v>1</v>
      </c>
      <c r="T11" s="67">
        <v>1</v>
      </c>
      <c r="U11" s="67">
        <v>1</v>
      </c>
      <c r="V11" s="77">
        <v>1</v>
      </c>
      <c r="W11" s="75">
        <f t="shared" si="1"/>
        <v>5</v>
      </c>
      <c r="X11" s="79">
        <v>0</v>
      </c>
      <c r="Y11" s="66">
        <v>0</v>
      </c>
      <c r="Z11" s="66">
        <v>1</v>
      </c>
      <c r="AA11" s="67" t="s">
        <v>11</v>
      </c>
      <c r="AB11" s="67" t="s">
        <v>11</v>
      </c>
      <c r="AC11" s="67" t="s">
        <v>11</v>
      </c>
      <c r="AD11" s="64">
        <f t="shared" si="2"/>
        <v>17</v>
      </c>
      <c r="AE11" s="64">
        <f t="shared" si="3"/>
        <v>4</v>
      </c>
    </row>
    <row r="12" spans="1:35" ht="15.75" x14ac:dyDescent="0.25">
      <c r="A12" s="61">
        <v>4</v>
      </c>
      <c r="B12" s="62"/>
      <c r="C12" s="63">
        <v>1</v>
      </c>
      <c r="D12" s="63">
        <v>0</v>
      </c>
      <c r="E12" s="63">
        <v>1</v>
      </c>
      <c r="F12" s="63">
        <v>1</v>
      </c>
      <c r="G12" s="63">
        <v>0</v>
      </c>
      <c r="H12" s="63">
        <v>1</v>
      </c>
      <c r="I12" s="63">
        <v>1</v>
      </c>
      <c r="J12" s="63">
        <v>1</v>
      </c>
      <c r="K12" s="63">
        <v>1</v>
      </c>
      <c r="L12" s="63">
        <v>1</v>
      </c>
      <c r="M12" s="63">
        <v>1</v>
      </c>
      <c r="N12" s="63">
        <v>1</v>
      </c>
      <c r="O12" s="63">
        <v>1</v>
      </c>
      <c r="P12" s="68">
        <v>0</v>
      </c>
      <c r="Q12" s="75">
        <f t="shared" si="0"/>
        <v>11</v>
      </c>
      <c r="R12" s="71">
        <v>0</v>
      </c>
      <c r="S12" s="65">
        <v>0</v>
      </c>
      <c r="T12" s="65">
        <v>1</v>
      </c>
      <c r="U12" s="65">
        <v>1</v>
      </c>
      <c r="V12" s="76">
        <v>1</v>
      </c>
      <c r="W12" s="75">
        <f t="shared" si="1"/>
        <v>3</v>
      </c>
      <c r="X12" s="78">
        <v>2</v>
      </c>
      <c r="Y12" s="63">
        <v>0</v>
      </c>
      <c r="Z12" s="63">
        <v>0</v>
      </c>
      <c r="AA12" s="65">
        <v>0</v>
      </c>
      <c r="AB12" s="65">
        <v>0</v>
      </c>
      <c r="AC12" s="65" t="s">
        <v>11</v>
      </c>
      <c r="AD12" s="64">
        <f t="shared" si="2"/>
        <v>16</v>
      </c>
      <c r="AE12" s="64">
        <f t="shared" si="3"/>
        <v>4</v>
      </c>
    </row>
    <row r="13" spans="1:35" ht="15.75" x14ac:dyDescent="0.25">
      <c r="A13" s="61">
        <v>5</v>
      </c>
      <c r="B13" s="62"/>
      <c r="C13" s="66">
        <v>1</v>
      </c>
      <c r="D13" s="66">
        <v>1</v>
      </c>
      <c r="E13" s="66">
        <v>0</v>
      </c>
      <c r="F13" s="66">
        <v>1</v>
      </c>
      <c r="G13" s="66">
        <v>0</v>
      </c>
      <c r="H13" s="66">
        <v>1</v>
      </c>
      <c r="I13" s="66">
        <v>1</v>
      </c>
      <c r="J13" s="66">
        <v>1</v>
      </c>
      <c r="K13" s="66">
        <v>1</v>
      </c>
      <c r="L13" s="66">
        <v>1</v>
      </c>
      <c r="M13" s="66">
        <v>1</v>
      </c>
      <c r="N13" s="66">
        <v>1</v>
      </c>
      <c r="O13" s="66">
        <v>1</v>
      </c>
      <c r="P13" s="69">
        <v>1</v>
      </c>
      <c r="Q13" s="75">
        <f t="shared" si="0"/>
        <v>12</v>
      </c>
      <c r="R13" s="72">
        <v>1</v>
      </c>
      <c r="S13" s="67">
        <v>1</v>
      </c>
      <c r="T13" s="67">
        <v>0</v>
      </c>
      <c r="U13" s="67">
        <v>1</v>
      </c>
      <c r="V13" s="77">
        <v>1</v>
      </c>
      <c r="W13" s="75">
        <f t="shared" si="1"/>
        <v>4</v>
      </c>
      <c r="X13" s="79">
        <v>0</v>
      </c>
      <c r="Y13" s="66">
        <v>0</v>
      </c>
      <c r="Z13" s="66" t="s">
        <v>11</v>
      </c>
      <c r="AA13" s="67" t="s">
        <v>11</v>
      </c>
      <c r="AB13" s="67" t="s">
        <v>11</v>
      </c>
      <c r="AC13" s="67" t="s">
        <v>11</v>
      </c>
      <c r="AD13" s="64">
        <f t="shared" si="2"/>
        <v>16</v>
      </c>
      <c r="AE13" s="64">
        <f t="shared" si="3"/>
        <v>4</v>
      </c>
    </row>
    <row r="14" spans="1:35" ht="15.75" x14ac:dyDescent="0.25">
      <c r="A14" s="61">
        <v>6</v>
      </c>
      <c r="B14" s="62"/>
      <c r="C14" s="63">
        <v>1</v>
      </c>
      <c r="D14" s="63">
        <v>1</v>
      </c>
      <c r="E14" s="63">
        <v>1</v>
      </c>
      <c r="F14" s="63">
        <v>1</v>
      </c>
      <c r="G14" s="63">
        <v>0</v>
      </c>
      <c r="H14" s="63">
        <v>1</v>
      </c>
      <c r="I14" s="63">
        <v>1</v>
      </c>
      <c r="J14" s="63">
        <v>1</v>
      </c>
      <c r="K14" s="63">
        <v>1</v>
      </c>
      <c r="L14" s="63">
        <v>1</v>
      </c>
      <c r="M14" s="63">
        <v>1</v>
      </c>
      <c r="N14" s="63">
        <v>1</v>
      </c>
      <c r="O14" s="63">
        <v>1</v>
      </c>
      <c r="P14" s="68">
        <v>1</v>
      </c>
      <c r="Q14" s="75">
        <f t="shared" si="0"/>
        <v>13</v>
      </c>
      <c r="R14" s="71">
        <v>1</v>
      </c>
      <c r="S14" s="65">
        <v>0</v>
      </c>
      <c r="T14" s="65">
        <v>0</v>
      </c>
      <c r="U14" s="65">
        <v>1</v>
      </c>
      <c r="V14" s="76">
        <v>1</v>
      </c>
      <c r="W14" s="75">
        <f t="shared" si="1"/>
        <v>3</v>
      </c>
      <c r="X14" s="78">
        <v>0</v>
      </c>
      <c r="Y14" s="63">
        <v>0</v>
      </c>
      <c r="Z14" s="63" t="s">
        <v>11</v>
      </c>
      <c r="AA14" s="65" t="s">
        <v>11</v>
      </c>
      <c r="AB14" s="65" t="s">
        <v>11</v>
      </c>
      <c r="AC14" s="65" t="s">
        <v>11</v>
      </c>
      <c r="AD14" s="64">
        <f t="shared" si="2"/>
        <v>16</v>
      </c>
      <c r="AE14" s="64">
        <f t="shared" si="3"/>
        <v>4</v>
      </c>
    </row>
    <row r="15" spans="1:35" ht="15.75" x14ac:dyDescent="0.25">
      <c r="A15" s="61">
        <v>7</v>
      </c>
      <c r="B15" s="62"/>
      <c r="C15" s="66">
        <v>1</v>
      </c>
      <c r="D15" s="66">
        <v>1</v>
      </c>
      <c r="E15" s="66">
        <v>1</v>
      </c>
      <c r="F15" s="66">
        <v>1</v>
      </c>
      <c r="G15" s="66">
        <v>0</v>
      </c>
      <c r="H15" s="66">
        <v>1</v>
      </c>
      <c r="I15" s="66">
        <v>1</v>
      </c>
      <c r="J15" s="66">
        <v>1</v>
      </c>
      <c r="K15" s="66">
        <v>0</v>
      </c>
      <c r="L15" s="66">
        <v>1</v>
      </c>
      <c r="M15" s="66">
        <v>1</v>
      </c>
      <c r="N15" s="66">
        <v>1</v>
      </c>
      <c r="O15" s="66">
        <v>1</v>
      </c>
      <c r="P15" s="69">
        <v>0</v>
      </c>
      <c r="Q15" s="75">
        <f t="shared" si="0"/>
        <v>11</v>
      </c>
      <c r="R15" s="72">
        <v>1</v>
      </c>
      <c r="S15" s="67">
        <v>1</v>
      </c>
      <c r="T15" s="67">
        <v>1</v>
      </c>
      <c r="U15" s="67">
        <v>1</v>
      </c>
      <c r="V15" s="77">
        <v>1</v>
      </c>
      <c r="W15" s="75">
        <f t="shared" si="1"/>
        <v>5</v>
      </c>
      <c r="X15" s="79">
        <v>0</v>
      </c>
      <c r="Y15" s="66">
        <v>0</v>
      </c>
      <c r="Z15" s="66" t="s">
        <v>11</v>
      </c>
      <c r="AA15" s="67" t="s">
        <v>11</v>
      </c>
      <c r="AB15" s="67" t="s">
        <v>11</v>
      </c>
      <c r="AC15" s="67" t="s">
        <v>11</v>
      </c>
      <c r="AD15" s="64">
        <f t="shared" si="2"/>
        <v>16</v>
      </c>
      <c r="AE15" s="64">
        <f t="shared" si="3"/>
        <v>4</v>
      </c>
    </row>
    <row r="16" spans="1:35" ht="15.75" x14ac:dyDescent="0.25">
      <c r="A16" s="61">
        <v>8</v>
      </c>
      <c r="B16" s="62"/>
      <c r="C16" s="63">
        <v>1</v>
      </c>
      <c r="D16" s="63">
        <v>1</v>
      </c>
      <c r="E16" s="63">
        <v>1</v>
      </c>
      <c r="F16" s="63">
        <v>1</v>
      </c>
      <c r="G16" s="63">
        <v>0</v>
      </c>
      <c r="H16" s="63">
        <v>0</v>
      </c>
      <c r="I16" s="63">
        <v>1</v>
      </c>
      <c r="J16" s="63">
        <v>1</v>
      </c>
      <c r="K16" s="63">
        <v>1</v>
      </c>
      <c r="L16" s="63">
        <v>1</v>
      </c>
      <c r="M16" s="63">
        <v>0</v>
      </c>
      <c r="N16" s="63">
        <v>1</v>
      </c>
      <c r="O16" s="63">
        <v>1</v>
      </c>
      <c r="P16" s="68">
        <v>0</v>
      </c>
      <c r="Q16" s="75">
        <f t="shared" si="0"/>
        <v>10</v>
      </c>
      <c r="R16" s="71">
        <v>1</v>
      </c>
      <c r="S16" s="65">
        <v>1</v>
      </c>
      <c r="T16" s="65">
        <v>1</v>
      </c>
      <c r="U16" s="65">
        <v>1</v>
      </c>
      <c r="V16" s="76">
        <v>1</v>
      </c>
      <c r="W16" s="75">
        <f t="shared" si="1"/>
        <v>5</v>
      </c>
      <c r="X16" s="78">
        <v>0</v>
      </c>
      <c r="Y16" s="63">
        <v>0</v>
      </c>
      <c r="Z16" s="63" t="s">
        <v>11</v>
      </c>
      <c r="AA16" s="65">
        <v>0</v>
      </c>
      <c r="AB16" s="65">
        <v>0</v>
      </c>
      <c r="AC16" s="65" t="s">
        <v>11</v>
      </c>
      <c r="AD16" s="64">
        <f t="shared" si="2"/>
        <v>15</v>
      </c>
      <c r="AE16" s="64">
        <f t="shared" si="3"/>
        <v>4</v>
      </c>
    </row>
    <row r="17" spans="1:31" ht="15.75" x14ac:dyDescent="0.25">
      <c r="A17" s="61">
        <v>9</v>
      </c>
      <c r="B17" s="62"/>
      <c r="C17" s="63">
        <v>1</v>
      </c>
      <c r="D17" s="63">
        <v>1</v>
      </c>
      <c r="E17" s="63">
        <v>1</v>
      </c>
      <c r="F17" s="63">
        <v>0</v>
      </c>
      <c r="G17" s="63">
        <v>0</v>
      </c>
      <c r="H17" s="63">
        <v>1</v>
      </c>
      <c r="I17" s="63">
        <v>1</v>
      </c>
      <c r="J17" s="63">
        <v>1</v>
      </c>
      <c r="K17" s="63">
        <v>1</v>
      </c>
      <c r="L17" s="63">
        <v>1</v>
      </c>
      <c r="M17" s="63">
        <v>0</v>
      </c>
      <c r="N17" s="63">
        <v>1</v>
      </c>
      <c r="O17" s="63">
        <v>1</v>
      </c>
      <c r="P17" s="68">
        <v>0</v>
      </c>
      <c r="Q17" s="75">
        <f t="shared" si="0"/>
        <v>10</v>
      </c>
      <c r="R17" s="71">
        <v>1</v>
      </c>
      <c r="S17" s="65">
        <v>1</v>
      </c>
      <c r="T17" s="65">
        <v>1</v>
      </c>
      <c r="U17" s="65">
        <v>1</v>
      </c>
      <c r="V17" s="76">
        <v>1</v>
      </c>
      <c r="W17" s="75">
        <f t="shared" si="1"/>
        <v>5</v>
      </c>
      <c r="X17" s="78" t="s">
        <v>11</v>
      </c>
      <c r="Y17" s="63" t="s">
        <v>11</v>
      </c>
      <c r="Z17" s="63" t="s">
        <v>11</v>
      </c>
      <c r="AA17" s="65" t="s">
        <v>11</v>
      </c>
      <c r="AB17" s="65" t="s">
        <v>11</v>
      </c>
      <c r="AC17" s="65" t="s">
        <v>11</v>
      </c>
      <c r="AD17" s="64">
        <f t="shared" si="2"/>
        <v>15</v>
      </c>
      <c r="AE17" s="64">
        <f t="shared" si="3"/>
        <v>4</v>
      </c>
    </row>
    <row r="18" spans="1:31" ht="15.75" x14ac:dyDescent="0.25">
      <c r="A18" s="61">
        <v>10</v>
      </c>
      <c r="B18" s="62"/>
      <c r="C18" s="63">
        <v>1</v>
      </c>
      <c r="D18" s="63">
        <v>1</v>
      </c>
      <c r="E18" s="63">
        <v>1</v>
      </c>
      <c r="F18" s="63">
        <v>1</v>
      </c>
      <c r="G18" s="63">
        <v>0</v>
      </c>
      <c r="H18" s="63">
        <v>0</v>
      </c>
      <c r="I18" s="63">
        <v>1</v>
      </c>
      <c r="J18" s="63">
        <v>1</v>
      </c>
      <c r="K18" s="63">
        <v>1</v>
      </c>
      <c r="L18" s="63">
        <v>1</v>
      </c>
      <c r="M18" s="63">
        <v>1</v>
      </c>
      <c r="N18" s="63">
        <v>1</v>
      </c>
      <c r="O18" s="63">
        <v>1</v>
      </c>
      <c r="P18" s="68">
        <v>1</v>
      </c>
      <c r="Q18" s="75">
        <f t="shared" si="0"/>
        <v>12</v>
      </c>
      <c r="R18" s="71">
        <v>1</v>
      </c>
      <c r="S18" s="65">
        <v>0</v>
      </c>
      <c r="T18" s="65">
        <v>1</v>
      </c>
      <c r="U18" s="65">
        <v>1</v>
      </c>
      <c r="V18" s="76">
        <v>0</v>
      </c>
      <c r="W18" s="75">
        <f t="shared" si="1"/>
        <v>3</v>
      </c>
      <c r="X18" s="78">
        <v>0</v>
      </c>
      <c r="Y18" s="63">
        <v>0</v>
      </c>
      <c r="Z18" s="63">
        <v>0</v>
      </c>
      <c r="AA18" s="65" t="s">
        <v>11</v>
      </c>
      <c r="AB18" s="65" t="s">
        <v>11</v>
      </c>
      <c r="AC18" s="65" t="s">
        <v>11</v>
      </c>
      <c r="AD18" s="64">
        <f t="shared" si="2"/>
        <v>15</v>
      </c>
      <c r="AE18" s="64">
        <f t="shared" si="3"/>
        <v>4</v>
      </c>
    </row>
    <row r="19" spans="1:31" ht="15.75" x14ac:dyDescent="0.25">
      <c r="A19" s="61">
        <v>11</v>
      </c>
      <c r="B19" s="167"/>
      <c r="C19" s="136">
        <v>1</v>
      </c>
      <c r="D19" s="136">
        <v>1</v>
      </c>
      <c r="E19" s="136">
        <v>1</v>
      </c>
      <c r="F19" s="136">
        <v>1</v>
      </c>
      <c r="G19" s="136" t="s">
        <v>11</v>
      </c>
      <c r="H19" s="136">
        <v>0</v>
      </c>
      <c r="I19" s="136">
        <v>1</v>
      </c>
      <c r="J19" s="136">
        <v>1</v>
      </c>
      <c r="K19" s="136">
        <v>1</v>
      </c>
      <c r="L19" s="136" t="s">
        <v>11</v>
      </c>
      <c r="M19" s="136">
        <v>1</v>
      </c>
      <c r="N19" s="136">
        <v>1</v>
      </c>
      <c r="O19" s="136">
        <v>1</v>
      </c>
      <c r="P19" s="170">
        <v>1</v>
      </c>
      <c r="Q19" s="75">
        <f t="shared" si="0"/>
        <v>11</v>
      </c>
      <c r="R19" s="173">
        <v>1</v>
      </c>
      <c r="S19" s="139">
        <v>1</v>
      </c>
      <c r="T19" s="139" t="s">
        <v>11</v>
      </c>
      <c r="U19" s="139">
        <v>1</v>
      </c>
      <c r="V19" s="174">
        <v>1</v>
      </c>
      <c r="W19" s="75">
        <f t="shared" si="1"/>
        <v>4</v>
      </c>
      <c r="X19" s="175" t="s">
        <v>11</v>
      </c>
      <c r="Y19" s="129" t="s">
        <v>11</v>
      </c>
      <c r="Z19" s="129" t="s">
        <v>11</v>
      </c>
      <c r="AA19" s="133" t="s">
        <v>11</v>
      </c>
      <c r="AB19" s="133" t="s">
        <v>11</v>
      </c>
      <c r="AC19" s="133" t="s">
        <v>11</v>
      </c>
      <c r="AD19" s="176">
        <f t="shared" si="2"/>
        <v>15</v>
      </c>
      <c r="AE19" s="176">
        <f t="shared" si="3"/>
        <v>4</v>
      </c>
    </row>
    <row r="20" spans="1:31" ht="15.75" x14ac:dyDescent="0.25">
      <c r="A20" s="61">
        <v>12</v>
      </c>
      <c r="B20" s="62"/>
      <c r="C20" s="66">
        <v>1</v>
      </c>
      <c r="D20" s="66">
        <v>0</v>
      </c>
      <c r="E20" s="66">
        <v>0</v>
      </c>
      <c r="F20" s="66">
        <v>1</v>
      </c>
      <c r="G20" s="66">
        <v>0</v>
      </c>
      <c r="H20" s="66">
        <v>1</v>
      </c>
      <c r="I20" s="66">
        <v>1</v>
      </c>
      <c r="J20" s="66">
        <v>1</v>
      </c>
      <c r="K20" s="66">
        <v>1</v>
      </c>
      <c r="L20" s="66">
        <v>1</v>
      </c>
      <c r="M20" s="66">
        <v>1</v>
      </c>
      <c r="N20" s="66">
        <v>1</v>
      </c>
      <c r="O20" s="66">
        <v>1</v>
      </c>
      <c r="P20" s="69">
        <v>1</v>
      </c>
      <c r="Q20" s="75">
        <f t="shared" si="0"/>
        <v>11</v>
      </c>
      <c r="R20" s="72">
        <v>1</v>
      </c>
      <c r="S20" s="67">
        <v>1</v>
      </c>
      <c r="T20" s="67">
        <v>1</v>
      </c>
      <c r="U20" s="67">
        <v>0</v>
      </c>
      <c r="V20" s="77">
        <v>0</v>
      </c>
      <c r="W20" s="75">
        <f t="shared" si="1"/>
        <v>3</v>
      </c>
      <c r="X20" s="79">
        <v>0</v>
      </c>
      <c r="Y20" s="66">
        <v>0</v>
      </c>
      <c r="Z20" s="66" t="s">
        <v>11</v>
      </c>
      <c r="AA20" s="67" t="s">
        <v>11</v>
      </c>
      <c r="AB20" s="67" t="s">
        <v>11</v>
      </c>
      <c r="AC20" s="67" t="s">
        <v>11</v>
      </c>
      <c r="AD20" s="64">
        <f t="shared" si="2"/>
        <v>14</v>
      </c>
      <c r="AE20" s="64">
        <f t="shared" si="3"/>
        <v>3</v>
      </c>
    </row>
    <row r="21" spans="1:31" ht="15.75" x14ac:dyDescent="0.25">
      <c r="A21" s="61">
        <v>13</v>
      </c>
      <c r="B21" s="62"/>
      <c r="C21" s="66">
        <v>1</v>
      </c>
      <c r="D21" s="66">
        <v>0</v>
      </c>
      <c r="E21" s="66">
        <v>1</v>
      </c>
      <c r="F21" s="66">
        <v>1</v>
      </c>
      <c r="G21" s="66">
        <v>0</v>
      </c>
      <c r="H21" s="66">
        <v>1</v>
      </c>
      <c r="I21" s="66">
        <v>1</v>
      </c>
      <c r="J21" s="66">
        <v>1</v>
      </c>
      <c r="K21" s="66">
        <v>0</v>
      </c>
      <c r="L21" s="66">
        <v>1</v>
      </c>
      <c r="M21" s="66">
        <v>0</v>
      </c>
      <c r="N21" s="66">
        <v>1</v>
      </c>
      <c r="O21" s="66">
        <v>1</v>
      </c>
      <c r="P21" s="69">
        <v>1</v>
      </c>
      <c r="Q21" s="75">
        <f t="shared" si="0"/>
        <v>10</v>
      </c>
      <c r="R21" s="72">
        <v>1</v>
      </c>
      <c r="S21" s="67">
        <v>0</v>
      </c>
      <c r="T21" s="67">
        <v>1</v>
      </c>
      <c r="U21" s="67">
        <v>1</v>
      </c>
      <c r="V21" s="77">
        <v>1</v>
      </c>
      <c r="W21" s="75">
        <f t="shared" si="1"/>
        <v>4</v>
      </c>
      <c r="X21" s="79">
        <v>0</v>
      </c>
      <c r="Y21" s="66">
        <v>0</v>
      </c>
      <c r="Z21" s="66" t="s">
        <v>11</v>
      </c>
      <c r="AA21" s="67" t="s">
        <v>11</v>
      </c>
      <c r="AB21" s="67" t="s">
        <v>11</v>
      </c>
      <c r="AC21" s="67" t="s">
        <v>11</v>
      </c>
      <c r="AD21" s="64">
        <f t="shared" si="2"/>
        <v>14</v>
      </c>
      <c r="AE21" s="64">
        <f t="shared" si="3"/>
        <v>3</v>
      </c>
    </row>
    <row r="22" spans="1:31" ht="15.75" x14ac:dyDescent="0.25">
      <c r="A22" s="61">
        <v>14</v>
      </c>
      <c r="B22" s="167"/>
      <c r="C22" s="136">
        <v>1</v>
      </c>
      <c r="D22" s="136">
        <v>1</v>
      </c>
      <c r="E22" s="136">
        <v>1</v>
      </c>
      <c r="F22" s="136">
        <v>1</v>
      </c>
      <c r="G22" s="136">
        <v>0</v>
      </c>
      <c r="H22" s="136">
        <v>1</v>
      </c>
      <c r="I22" s="136">
        <v>1</v>
      </c>
      <c r="J22" s="136">
        <v>1</v>
      </c>
      <c r="K22" s="136">
        <v>1</v>
      </c>
      <c r="L22" s="136">
        <v>1</v>
      </c>
      <c r="M22" s="136">
        <v>0</v>
      </c>
      <c r="N22" s="136">
        <v>1</v>
      </c>
      <c r="O22" s="136">
        <v>0</v>
      </c>
      <c r="P22" s="170">
        <v>1</v>
      </c>
      <c r="Q22" s="75">
        <f t="shared" si="0"/>
        <v>11</v>
      </c>
      <c r="R22" s="173">
        <v>1</v>
      </c>
      <c r="S22" s="139">
        <v>1</v>
      </c>
      <c r="T22" s="139">
        <v>1</v>
      </c>
      <c r="U22" s="139">
        <v>0</v>
      </c>
      <c r="V22" s="174">
        <v>0</v>
      </c>
      <c r="W22" s="75">
        <f t="shared" si="1"/>
        <v>3</v>
      </c>
      <c r="X22" s="175" t="s">
        <v>11</v>
      </c>
      <c r="Y22" s="129" t="s">
        <v>11</v>
      </c>
      <c r="Z22" s="129" t="s">
        <v>11</v>
      </c>
      <c r="AA22" s="133" t="s">
        <v>11</v>
      </c>
      <c r="AB22" s="133" t="s">
        <v>11</v>
      </c>
      <c r="AC22" s="133" t="s">
        <v>11</v>
      </c>
      <c r="AD22" s="176">
        <f t="shared" si="2"/>
        <v>14</v>
      </c>
      <c r="AE22" s="176">
        <f t="shared" si="3"/>
        <v>3</v>
      </c>
    </row>
    <row r="23" spans="1:31" ht="15.75" x14ac:dyDescent="0.25">
      <c r="A23" s="61">
        <v>15</v>
      </c>
      <c r="B23" s="169"/>
      <c r="C23" s="66">
        <v>1</v>
      </c>
      <c r="D23" s="66">
        <v>1</v>
      </c>
      <c r="E23" s="66">
        <v>1</v>
      </c>
      <c r="F23" s="66">
        <v>1</v>
      </c>
      <c r="G23" s="66">
        <v>0</v>
      </c>
      <c r="H23" s="66">
        <v>1</v>
      </c>
      <c r="I23" s="66">
        <v>0</v>
      </c>
      <c r="J23" s="66">
        <v>1</v>
      </c>
      <c r="K23" s="66">
        <v>0</v>
      </c>
      <c r="L23" s="66">
        <v>1</v>
      </c>
      <c r="M23" s="66">
        <v>1</v>
      </c>
      <c r="N23" s="66">
        <v>1</v>
      </c>
      <c r="O23" s="66">
        <v>0</v>
      </c>
      <c r="P23" s="69">
        <v>1</v>
      </c>
      <c r="Q23" s="171">
        <v>10</v>
      </c>
      <c r="R23" s="72">
        <v>1</v>
      </c>
      <c r="S23" s="67">
        <v>1</v>
      </c>
      <c r="T23" s="67">
        <v>0</v>
      </c>
      <c r="U23" s="67">
        <v>1</v>
      </c>
      <c r="V23" s="77">
        <v>1</v>
      </c>
      <c r="W23" s="171">
        <f t="shared" si="1"/>
        <v>4</v>
      </c>
      <c r="X23" s="79"/>
      <c r="Y23" s="66"/>
      <c r="Z23" s="66"/>
      <c r="AA23" s="67">
        <v>0</v>
      </c>
      <c r="AB23" s="67"/>
      <c r="AC23" s="67"/>
      <c r="AD23" s="64">
        <f t="shared" si="2"/>
        <v>14</v>
      </c>
      <c r="AE23" s="64">
        <f t="shared" si="3"/>
        <v>3</v>
      </c>
    </row>
    <row r="24" spans="1:31" ht="15.75" x14ac:dyDescent="0.25">
      <c r="A24" s="61">
        <v>16</v>
      </c>
      <c r="B24" s="168"/>
      <c r="C24" s="63">
        <v>1</v>
      </c>
      <c r="D24" s="63">
        <v>1</v>
      </c>
      <c r="E24" s="63">
        <v>1</v>
      </c>
      <c r="F24" s="63">
        <v>0</v>
      </c>
      <c r="G24" s="63">
        <v>0</v>
      </c>
      <c r="H24" s="63">
        <v>0</v>
      </c>
      <c r="I24" s="63">
        <v>1</v>
      </c>
      <c r="J24" s="63">
        <v>1</v>
      </c>
      <c r="K24" s="63">
        <v>0</v>
      </c>
      <c r="L24" s="63">
        <v>1</v>
      </c>
      <c r="M24" s="63">
        <v>1</v>
      </c>
      <c r="N24" s="63">
        <v>1</v>
      </c>
      <c r="O24" s="63">
        <v>1</v>
      </c>
      <c r="P24" s="145">
        <v>1</v>
      </c>
      <c r="Q24" s="131">
        <f t="shared" ref="Q24:Q36" si="4">SUM(C24:P24)</f>
        <v>10</v>
      </c>
      <c r="R24" s="147">
        <v>1</v>
      </c>
      <c r="S24" s="65">
        <v>1</v>
      </c>
      <c r="T24" s="65">
        <v>0</v>
      </c>
      <c r="U24" s="65">
        <v>1</v>
      </c>
      <c r="V24" s="148">
        <v>0</v>
      </c>
      <c r="W24" s="131">
        <f t="shared" si="1"/>
        <v>3</v>
      </c>
      <c r="X24" s="149">
        <v>0</v>
      </c>
      <c r="Y24" s="63" t="s">
        <v>11</v>
      </c>
      <c r="Z24" s="63" t="s">
        <v>11</v>
      </c>
      <c r="AA24" s="65">
        <v>0</v>
      </c>
      <c r="AB24" s="65" t="s">
        <v>11</v>
      </c>
      <c r="AC24" s="65" t="s">
        <v>11</v>
      </c>
      <c r="AD24" s="177">
        <f t="shared" si="2"/>
        <v>13</v>
      </c>
      <c r="AE24" s="177">
        <f t="shared" si="3"/>
        <v>3</v>
      </c>
    </row>
    <row r="25" spans="1:31" ht="15.75" x14ac:dyDescent="0.25">
      <c r="A25" s="61">
        <v>17</v>
      </c>
      <c r="B25" s="168"/>
      <c r="C25" s="66">
        <v>1</v>
      </c>
      <c r="D25" s="66">
        <v>1</v>
      </c>
      <c r="E25" s="66">
        <v>1</v>
      </c>
      <c r="F25" s="66">
        <v>0</v>
      </c>
      <c r="G25" s="66">
        <v>0</v>
      </c>
      <c r="H25" s="66">
        <v>1</v>
      </c>
      <c r="I25" s="66">
        <v>1</v>
      </c>
      <c r="J25" s="66">
        <v>1</v>
      </c>
      <c r="K25" s="66">
        <v>0</v>
      </c>
      <c r="L25" s="66">
        <v>1</v>
      </c>
      <c r="M25" s="66">
        <v>0</v>
      </c>
      <c r="N25" s="66">
        <v>0</v>
      </c>
      <c r="O25" s="66">
        <v>0</v>
      </c>
      <c r="P25" s="150">
        <v>1</v>
      </c>
      <c r="Q25" s="131">
        <f t="shared" si="4"/>
        <v>8</v>
      </c>
      <c r="R25" s="151">
        <v>1</v>
      </c>
      <c r="S25" s="67">
        <v>1</v>
      </c>
      <c r="T25" s="67">
        <v>0</v>
      </c>
      <c r="U25" s="67">
        <v>1</v>
      </c>
      <c r="V25" s="152">
        <v>0</v>
      </c>
      <c r="W25" s="131">
        <f t="shared" si="1"/>
        <v>3</v>
      </c>
      <c r="X25" s="153">
        <v>2</v>
      </c>
      <c r="Y25" s="66">
        <v>0</v>
      </c>
      <c r="Z25" s="66" t="s">
        <v>11</v>
      </c>
      <c r="AA25" s="67" t="s">
        <v>11</v>
      </c>
      <c r="AB25" s="67" t="s">
        <v>11</v>
      </c>
      <c r="AC25" s="67" t="s">
        <v>11</v>
      </c>
      <c r="AD25" s="177">
        <f t="shared" si="2"/>
        <v>13</v>
      </c>
      <c r="AE25" s="177">
        <f t="shared" si="3"/>
        <v>3</v>
      </c>
    </row>
    <row r="26" spans="1:31" ht="15.75" x14ac:dyDescent="0.25">
      <c r="A26" s="61">
        <v>18</v>
      </c>
      <c r="B26" s="128"/>
      <c r="C26" s="129">
        <v>1</v>
      </c>
      <c r="D26" s="129">
        <v>1</v>
      </c>
      <c r="E26" s="129">
        <v>1</v>
      </c>
      <c r="F26" s="129" t="s">
        <v>11</v>
      </c>
      <c r="G26" s="129">
        <v>0</v>
      </c>
      <c r="H26" s="129">
        <v>1</v>
      </c>
      <c r="I26" s="129">
        <v>1</v>
      </c>
      <c r="J26" s="129">
        <v>1</v>
      </c>
      <c r="K26" s="129">
        <v>1</v>
      </c>
      <c r="L26" s="129">
        <v>0</v>
      </c>
      <c r="M26" s="129">
        <v>0</v>
      </c>
      <c r="N26" s="129">
        <v>1</v>
      </c>
      <c r="O26" s="129">
        <v>1</v>
      </c>
      <c r="P26" s="130">
        <v>0</v>
      </c>
      <c r="Q26" s="131">
        <f t="shared" si="4"/>
        <v>9</v>
      </c>
      <c r="R26" s="132">
        <v>1</v>
      </c>
      <c r="S26" s="133">
        <v>1</v>
      </c>
      <c r="T26" s="133">
        <v>1</v>
      </c>
      <c r="U26" s="133">
        <v>1</v>
      </c>
      <c r="V26" s="134">
        <v>0</v>
      </c>
      <c r="W26" s="131">
        <f t="shared" si="1"/>
        <v>4</v>
      </c>
      <c r="X26" s="135" t="s">
        <v>11</v>
      </c>
      <c r="Y26" s="129" t="s">
        <v>11</v>
      </c>
      <c r="Z26" s="129" t="s">
        <v>11</v>
      </c>
      <c r="AA26" s="133" t="s">
        <v>11</v>
      </c>
      <c r="AB26" s="133" t="s">
        <v>11</v>
      </c>
      <c r="AC26" s="133" t="s">
        <v>11</v>
      </c>
      <c r="AD26" s="27">
        <f t="shared" si="2"/>
        <v>13</v>
      </c>
      <c r="AE26" s="27">
        <f t="shared" si="3"/>
        <v>3</v>
      </c>
    </row>
    <row r="27" spans="1:31" ht="15.75" x14ac:dyDescent="0.25">
      <c r="A27" s="61">
        <v>19</v>
      </c>
      <c r="B27" s="128"/>
      <c r="C27" s="129">
        <v>1</v>
      </c>
      <c r="D27" s="129">
        <v>1</v>
      </c>
      <c r="E27" s="129">
        <v>1</v>
      </c>
      <c r="F27" s="129">
        <v>0</v>
      </c>
      <c r="G27" s="129" t="s">
        <v>11</v>
      </c>
      <c r="H27" s="129">
        <v>0</v>
      </c>
      <c r="I27" s="129">
        <v>0</v>
      </c>
      <c r="J27" s="129">
        <v>1</v>
      </c>
      <c r="K27" s="129" t="s">
        <v>11</v>
      </c>
      <c r="L27" s="129">
        <v>1</v>
      </c>
      <c r="M27" s="129">
        <v>1</v>
      </c>
      <c r="N27" s="129">
        <v>1</v>
      </c>
      <c r="O27" s="129">
        <v>1</v>
      </c>
      <c r="P27" s="130">
        <v>1</v>
      </c>
      <c r="Q27" s="131">
        <f t="shared" si="4"/>
        <v>9</v>
      </c>
      <c r="R27" s="132">
        <v>1</v>
      </c>
      <c r="S27" s="133">
        <v>0</v>
      </c>
      <c r="T27" s="133">
        <v>0</v>
      </c>
      <c r="U27" s="133">
        <v>1</v>
      </c>
      <c r="V27" s="134">
        <v>0</v>
      </c>
      <c r="W27" s="131">
        <f t="shared" si="1"/>
        <v>2</v>
      </c>
      <c r="X27" s="135" t="s">
        <v>11</v>
      </c>
      <c r="Y27" s="129" t="s">
        <v>11</v>
      </c>
      <c r="Z27" s="129" t="s">
        <v>11</v>
      </c>
      <c r="AA27" s="133" t="s">
        <v>11</v>
      </c>
      <c r="AB27" s="133" t="s">
        <v>11</v>
      </c>
      <c r="AC27" s="133" t="s">
        <v>11</v>
      </c>
      <c r="AD27" s="27">
        <f t="shared" si="2"/>
        <v>11</v>
      </c>
      <c r="AE27" s="27">
        <f t="shared" si="3"/>
        <v>3</v>
      </c>
    </row>
    <row r="28" spans="1:31" ht="15.75" x14ac:dyDescent="0.25">
      <c r="A28" s="61">
        <v>20</v>
      </c>
      <c r="B28" s="128"/>
      <c r="C28" s="136">
        <v>1</v>
      </c>
      <c r="D28" s="136">
        <v>0</v>
      </c>
      <c r="E28" s="136">
        <v>1</v>
      </c>
      <c r="F28" s="136">
        <v>1</v>
      </c>
      <c r="G28" s="136" t="s">
        <v>11</v>
      </c>
      <c r="H28" s="136">
        <v>0</v>
      </c>
      <c r="I28" s="136">
        <v>0</v>
      </c>
      <c r="J28" s="136">
        <v>0</v>
      </c>
      <c r="K28" s="136">
        <v>1</v>
      </c>
      <c r="L28" s="136">
        <v>1</v>
      </c>
      <c r="M28" s="136">
        <v>1</v>
      </c>
      <c r="N28" s="136">
        <v>0</v>
      </c>
      <c r="O28" s="136">
        <v>0</v>
      </c>
      <c r="P28" s="137">
        <v>1</v>
      </c>
      <c r="Q28" s="131">
        <f t="shared" si="4"/>
        <v>7</v>
      </c>
      <c r="R28" s="138">
        <v>1</v>
      </c>
      <c r="S28" s="139">
        <v>1</v>
      </c>
      <c r="T28" s="139" t="s">
        <v>11</v>
      </c>
      <c r="U28" s="139">
        <v>1</v>
      </c>
      <c r="V28" s="140">
        <v>1</v>
      </c>
      <c r="W28" s="131">
        <f t="shared" si="1"/>
        <v>4</v>
      </c>
      <c r="X28" s="135" t="s">
        <v>11</v>
      </c>
      <c r="Y28" s="129" t="s">
        <v>11</v>
      </c>
      <c r="Z28" s="129" t="s">
        <v>11</v>
      </c>
      <c r="AA28" s="133" t="s">
        <v>11</v>
      </c>
      <c r="AB28" s="133" t="s">
        <v>11</v>
      </c>
      <c r="AC28" s="133" t="s">
        <v>11</v>
      </c>
      <c r="AD28" s="27">
        <f t="shared" si="2"/>
        <v>11</v>
      </c>
      <c r="AE28" s="27">
        <f t="shared" si="3"/>
        <v>3</v>
      </c>
    </row>
    <row r="29" spans="1:31" ht="15.75" x14ac:dyDescent="0.25">
      <c r="A29" s="61">
        <v>21</v>
      </c>
      <c r="B29" s="128"/>
      <c r="C29" s="129">
        <v>1</v>
      </c>
      <c r="D29" s="129">
        <v>0</v>
      </c>
      <c r="E29" s="129">
        <v>1</v>
      </c>
      <c r="F29" s="129">
        <v>1</v>
      </c>
      <c r="G29" s="129">
        <v>0</v>
      </c>
      <c r="H29" s="129">
        <v>0</v>
      </c>
      <c r="I29" s="129">
        <v>1</v>
      </c>
      <c r="J29" s="129">
        <v>1</v>
      </c>
      <c r="K29" s="129">
        <v>1</v>
      </c>
      <c r="L29" s="129">
        <v>1</v>
      </c>
      <c r="M29" s="129">
        <v>0</v>
      </c>
      <c r="N29" s="129">
        <v>1</v>
      </c>
      <c r="O29" s="129">
        <v>0</v>
      </c>
      <c r="P29" s="130">
        <v>0</v>
      </c>
      <c r="Q29" s="131">
        <f t="shared" si="4"/>
        <v>8</v>
      </c>
      <c r="R29" s="132">
        <v>1</v>
      </c>
      <c r="S29" s="133">
        <v>1</v>
      </c>
      <c r="T29" s="133">
        <v>0</v>
      </c>
      <c r="U29" s="133">
        <v>1</v>
      </c>
      <c r="V29" s="134">
        <v>0</v>
      </c>
      <c r="W29" s="131">
        <f t="shared" si="1"/>
        <v>3</v>
      </c>
      <c r="X29" s="135" t="s">
        <v>11</v>
      </c>
      <c r="Y29" s="129" t="s">
        <v>11</v>
      </c>
      <c r="Z29" s="129" t="s">
        <v>11</v>
      </c>
      <c r="AA29" s="133" t="s">
        <v>11</v>
      </c>
      <c r="AB29" s="133" t="s">
        <v>11</v>
      </c>
      <c r="AC29" s="133" t="s">
        <v>11</v>
      </c>
      <c r="AD29" s="27">
        <f t="shared" si="2"/>
        <v>11</v>
      </c>
      <c r="AE29" s="27">
        <f t="shared" si="3"/>
        <v>3</v>
      </c>
    </row>
    <row r="30" spans="1:31" ht="15.75" x14ac:dyDescent="0.25">
      <c r="A30" s="61">
        <v>22</v>
      </c>
      <c r="B30" s="128"/>
      <c r="C30" s="136">
        <v>1</v>
      </c>
      <c r="D30" s="136">
        <v>1</v>
      </c>
      <c r="E30" s="136">
        <v>1</v>
      </c>
      <c r="F30" s="136">
        <v>0</v>
      </c>
      <c r="G30" s="136">
        <v>0</v>
      </c>
      <c r="H30" s="136">
        <v>0</v>
      </c>
      <c r="I30" s="136">
        <v>0</v>
      </c>
      <c r="J30" s="136" t="s">
        <v>11</v>
      </c>
      <c r="K30" s="136" t="s">
        <v>11</v>
      </c>
      <c r="L30" s="136" t="s">
        <v>11</v>
      </c>
      <c r="M30" s="136">
        <v>1</v>
      </c>
      <c r="N30" s="136">
        <v>1</v>
      </c>
      <c r="O30" s="136">
        <v>1</v>
      </c>
      <c r="P30" s="137">
        <v>1</v>
      </c>
      <c r="Q30" s="131">
        <f t="shared" si="4"/>
        <v>7</v>
      </c>
      <c r="R30" s="138">
        <v>1</v>
      </c>
      <c r="S30" s="139">
        <v>1</v>
      </c>
      <c r="T30" s="139">
        <v>0</v>
      </c>
      <c r="U30" s="139">
        <v>1</v>
      </c>
      <c r="V30" s="140">
        <v>1</v>
      </c>
      <c r="W30" s="131">
        <f t="shared" si="1"/>
        <v>4</v>
      </c>
      <c r="X30" s="135" t="s">
        <v>11</v>
      </c>
      <c r="Y30" s="129" t="s">
        <v>11</v>
      </c>
      <c r="Z30" s="129" t="s">
        <v>11</v>
      </c>
      <c r="AA30" s="133" t="s">
        <v>11</v>
      </c>
      <c r="AB30" s="133" t="s">
        <v>11</v>
      </c>
      <c r="AC30" s="133" t="s">
        <v>11</v>
      </c>
      <c r="AD30" s="27">
        <f t="shared" si="2"/>
        <v>11</v>
      </c>
      <c r="AE30" s="27">
        <f t="shared" si="3"/>
        <v>3</v>
      </c>
    </row>
    <row r="31" spans="1:31" ht="15.75" x14ac:dyDescent="0.25">
      <c r="A31" s="61">
        <v>23</v>
      </c>
      <c r="B31" s="144"/>
      <c r="C31" s="63">
        <v>1</v>
      </c>
      <c r="D31" s="63">
        <v>1</v>
      </c>
      <c r="E31" s="63">
        <v>1</v>
      </c>
      <c r="F31" s="63">
        <v>1</v>
      </c>
      <c r="G31" s="63" t="s">
        <v>12</v>
      </c>
      <c r="H31" s="63">
        <v>0</v>
      </c>
      <c r="I31" s="63">
        <v>1</v>
      </c>
      <c r="J31" s="63">
        <v>1</v>
      </c>
      <c r="K31" s="63" t="s">
        <v>12</v>
      </c>
      <c r="L31" s="63">
        <v>0</v>
      </c>
      <c r="M31" s="63">
        <v>0</v>
      </c>
      <c r="N31" s="63">
        <v>1</v>
      </c>
      <c r="O31" s="63">
        <v>0</v>
      </c>
      <c r="P31" s="145">
        <v>1</v>
      </c>
      <c r="Q31" s="146">
        <f t="shared" si="4"/>
        <v>8</v>
      </c>
      <c r="R31" s="147" t="s">
        <v>12</v>
      </c>
      <c r="S31" s="65">
        <v>1</v>
      </c>
      <c r="T31" s="65">
        <v>0</v>
      </c>
      <c r="U31" s="65">
        <v>1</v>
      </c>
      <c r="V31" s="148">
        <v>1</v>
      </c>
      <c r="W31" s="146">
        <f t="shared" si="1"/>
        <v>3</v>
      </c>
      <c r="X31" s="149"/>
      <c r="Y31" s="63"/>
      <c r="Z31" s="63"/>
      <c r="AA31" s="65"/>
      <c r="AB31" s="67"/>
      <c r="AC31" s="67"/>
      <c r="AD31" s="177">
        <f t="shared" si="2"/>
        <v>11</v>
      </c>
      <c r="AE31" s="177">
        <f t="shared" si="3"/>
        <v>3</v>
      </c>
    </row>
    <row r="32" spans="1:31" ht="15.75" x14ac:dyDescent="0.25">
      <c r="A32" s="61">
        <v>24</v>
      </c>
      <c r="B32" s="144"/>
      <c r="C32" s="63">
        <v>1</v>
      </c>
      <c r="D32" s="63">
        <v>1</v>
      </c>
      <c r="E32" s="63">
        <v>1</v>
      </c>
      <c r="F32" s="63" t="s">
        <v>105</v>
      </c>
      <c r="G32" s="63" t="s">
        <v>105</v>
      </c>
      <c r="H32" s="63">
        <v>1</v>
      </c>
      <c r="I32" s="63">
        <v>1</v>
      </c>
      <c r="J32" s="63">
        <v>0</v>
      </c>
      <c r="K32" s="63">
        <v>0</v>
      </c>
      <c r="L32" s="63">
        <v>1</v>
      </c>
      <c r="M32" s="63">
        <v>0</v>
      </c>
      <c r="N32" s="63">
        <v>1</v>
      </c>
      <c r="O32" s="63">
        <v>1</v>
      </c>
      <c r="P32" s="145">
        <v>0</v>
      </c>
      <c r="Q32" s="154">
        <f t="shared" si="4"/>
        <v>8</v>
      </c>
      <c r="R32" s="147">
        <v>1</v>
      </c>
      <c r="S32" s="65">
        <v>1</v>
      </c>
      <c r="T32" s="65">
        <v>0</v>
      </c>
      <c r="U32" s="65">
        <v>1</v>
      </c>
      <c r="V32" s="148">
        <v>0</v>
      </c>
      <c r="W32" s="146">
        <f t="shared" si="1"/>
        <v>3</v>
      </c>
      <c r="X32" s="149" t="s">
        <v>11</v>
      </c>
      <c r="Y32" s="63" t="s">
        <v>11</v>
      </c>
      <c r="Z32" s="63" t="s">
        <v>11</v>
      </c>
      <c r="AA32" s="65" t="s">
        <v>11</v>
      </c>
      <c r="AB32" s="65" t="s">
        <v>11</v>
      </c>
      <c r="AC32" s="65" t="s">
        <v>11</v>
      </c>
      <c r="AD32" s="100">
        <f t="shared" si="2"/>
        <v>11</v>
      </c>
      <c r="AE32" s="100">
        <f t="shared" si="3"/>
        <v>3</v>
      </c>
    </row>
    <row r="33" spans="1:31" ht="15.75" x14ac:dyDescent="0.25">
      <c r="A33" s="61">
        <v>25</v>
      </c>
      <c r="B33" s="128"/>
      <c r="C33" s="141">
        <v>1</v>
      </c>
      <c r="D33" s="141">
        <v>1</v>
      </c>
      <c r="E33" s="141">
        <v>1</v>
      </c>
      <c r="F33" s="141">
        <v>1</v>
      </c>
      <c r="G33" s="141" t="s">
        <v>11</v>
      </c>
      <c r="H33" s="141">
        <v>0</v>
      </c>
      <c r="I33" s="141">
        <v>0</v>
      </c>
      <c r="J33" s="141">
        <v>1</v>
      </c>
      <c r="K33" s="141">
        <v>0</v>
      </c>
      <c r="L33" s="141">
        <v>1</v>
      </c>
      <c r="M33" s="141">
        <v>0</v>
      </c>
      <c r="N33" s="141">
        <v>0</v>
      </c>
      <c r="O33" s="141">
        <v>1</v>
      </c>
      <c r="P33" s="142">
        <v>0</v>
      </c>
      <c r="Q33" s="131">
        <f t="shared" si="4"/>
        <v>7</v>
      </c>
      <c r="R33" s="143">
        <v>1</v>
      </c>
      <c r="S33" s="141">
        <v>1</v>
      </c>
      <c r="T33" s="141">
        <v>0</v>
      </c>
      <c r="U33" s="141">
        <v>1</v>
      </c>
      <c r="V33" s="142">
        <v>0</v>
      </c>
      <c r="W33" s="131">
        <f t="shared" si="1"/>
        <v>3</v>
      </c>
      <c r="X33" s="135" t="s">
        <v>11</v>
      </c>
      <c r="Y33" s="129" t="s">
        <v>11</v>
      </c>
      <c r="Z33" s="129" t="s">
        <v>11</v>
      </c>
      <c r="AA33" s="133" t="s">
        <v>11</v>
      </c>
      <c r="AB33" s="133" t="s">
        <v>11</v>
      </c>
      <c r="AC33" s="133" t="s">
        <v>11</v>
      </c>
      <c r="AD33" s="27">
        <f t="shared" si="2"/>
        <v>10</v>
      </c>
      <c r="AE33" s="27">
        <f t="shared" si="3"/>
        <v>3</v>
      </c>
    </row>
    <row r="34" spans="1:31" ht="15.75" x14ac:dyDescent="0.25">
      <c r="A34" s="61">
        <v>26</v>
      </c>
      <c r="B34" s="144"/>
      <c r="C34" s="63">
        <v>1</v>
      </c>
      <c r="D34" s="63">
        <v>0</v>
      </c>
      <c r="E34" s="63">
        <v>0</v>
      </c>
      <c r="F34" s="63" t="s">
        <v>12</v>
      </c>
      <c r="G34" s="63" t="s">
        <v>12</v>
      </c>
      <c r="H34" s="63">
        <v>0</v>
      </c>
      <c r="I34" s="63">
        <v>1</v>
      </c>
      <c r="J34" s="63">
        <v>1</v>
      </c>
      <c r="K34" s="63">
        <v>1</v>
      </c>
      <c r="L34" s="63">
        <v>1</v>
      </c>
      <c r="M34" s="63">
        <v>1</v>
      </c>
      <c r="N34" s="63">
        <v>1</v>
      </c>
      <c r="O34" s="63" t="s">
        <v>12</v>
      </c>
      <c r="P34" s="145">
        <v>1</v>
      </c>
      <c r="Q34" s="146">
        <f t="shared" si="4"/>
        <v>8</v>
      </c>
      <c r="R34" s="147" t="s">
        <v>12</v>
      </c>
      <c r="S34" s="65" t="s">
        <v>12</v>
      </c>
      <c r="T34" s="65" t="s">
        <v>12</v>
      </c>
      <c r="U34" s="65">
        <v>1</v>
      </c>
      <c r="V34" s="148">
        <v>1</v>
      </c>
      <c r="W34" s="146">
        <f t="shared" si="1"/>
        <v>2</v>
      </c>
      <c r="X34" s="149"/>
      <c r="Y34" s="63"/>
      <c r="Z34" s="63"/>
      <c r="AA34" s="65"/>
      <c r="AB34" s="65"/>
      <c r="AC34" s="65"/>
      <c r="AD34" s="177">
        <f t="shared" si="2"/>
        <v>10</v>
      </c>
      <c r="AE34" s="177">
        <f t="shared" si="3"/>
        <v>3</v>
      </c>
    </row>
    <row r="35" spans="1:31" ht="15.75" x14ac:dyDescent="0.25">
      <c r="A35" s="61">
        <v>27</v>
      </c>
      <c r="B35" s="168"/>
      <c r="C35" s="66">
        <v>1</v>
      </c>
      <c r="D35" s="66">
        <v>0</v>
      </c>
      <c r="E35" s="66">
        <v>1</v>
      </c>
      <c r="F35" s="66">
        <v>0</v>
      </c>
      <c r="G35" s="66">
        <v>0</v>
      </c>
      <c r="H35" s="66">
        <v>0</v>
      </c>
      <c r="I35" s="66">
        <v>1</v>
      </c>
      <c r="J35" s="66">
        <v>1</v>
      </c>
      <c r="K35" s="66">
        <v>1</v>
      </c>
      <c r="L35" s="66">
        <v>1</v>
      </c>
      <c r="M35" s="66">
        <v>0</v>
      </c>
      <c r="N35" s="66">
        <v>0</v>
      </c>
      <c r="O35" s="66">
        <v>0</v>
      </c>
      <c r="P35" s="150">
        <v>0</v>
      </c>
      <c r="Q35" s="131">
        <f t="shared" si="4"/>
        <v>6</v>
      </c>
      <c r="R35" s="151">
        <v>0</v>
      </c>
      <c r="S35" s="67">
        <v>1</v>
      </c>
      <c r="T35" s="67">
        <v>0</v>
      </c>
      <c r="U35" s="67">
        <v>1</v>
      </c>
      <c r="V35" s="152">
        <v>0</v>
      </c>
      <c r="W35" s="131">
        <f t="shared" si="1"/>
        <v>2</v>
      </c>
      <c r="X35" s="153">
        <v>1</v>
      </c>
      <c r="Y35" s="66">
        <v>0</v>
      </c>
      <c r="Z35" s="66">
        <v>0</v>
      </c>
      <c r="AA35" s="67">
        <v>0</v>
      </c>
      <c r="AB35" s="67">
        <v>0</v>
      </c>
      <c r="AC35" s="67" t="s">
        <v>11</v>
      </c>
      <c r="AD35" s="177">
        <f t="shared" si="2"/>
        <v>9</v>
      </c>
      <c r="AE35" s="177">
        <f t="shared" si="3"/>
        <v>3</v>
      </c>
    </row>
    <row r="36" spans="1:31" ht="15.75" x14ac:dyDescent="0.25">
      <c r="A36" s="61">
        <v>28</v>
      </c>
      <c r="B36" s="144"/>
      <c r="C36" s="63">
        <v>1</v>
      </c>
      <c r="D36" s="63">
        <v>0</v>
      </c>
      <c r="E36" s="63">
        <v>1</v>
      </c>
      <c r="F36" s="63">
        <v>0</v>
      </c>
      <c r="G36" s="63" t="s">
        <v>12</v>
      </c>
      <c r="H36" s="63">
        <v>0</v>
      </c>
      <c r="I36" s="63">
        <v>1</v>
      </c>
      <c r="J36" s="63">
        <v>0</v>
      </c>
      <c r="K36" s="63" t="s">
        <v>12</v>
      </c>
      <c r="L36" s="63">
        <v>0</v>
      </c>
      <c r="M36" s="63">
        <v>0</v>
      </c>
      <c r="N36" s="63">
        <v>1</v>
      </c>
      <c r="O36" s="63">
        <v>1</v>
      </c>
      <c r="P36" s="145">
        <v>1</v>
      </c>
      <c r="Q36" s="146">
        <f t="shared" si="4"/>
        <v>6</v>
      </c>
      <c r="R36" s="147">
        <v>1</v>
      </c>
      <c r="S36" s="65">
        <v>1</v>
      </c>
      <c r="T36" s="65">
        <v>0</v>
      </c>
      <c r="U36" s="65">
        <v>1</v>
      </c>
      <c r="V36" s="148">
        <v>0</v>
      </c>
      <c r="W36" s="146">
        <f t="shared" si="1"/>
        <v>3</v>
      </c>
      <c r="X36" s="149"/>
      <c r="Y36" s="63"/>
      <c r="Z36" s="63"/>
      <c r="AA36" s="65"/>
      <c r="AB36" s="65"/>
      <c r="AC36" s="65"/>
      <c r="AD36" s="177">
        <f t="shared" si="2"/>
        <v>9</v>
      </c>
      <c r="AE36" s="177">
        <f t="shared" si="3"/>
        <v>3</v>
      </c>
    </row>
    <row r="37" spans="1:31" ht="15.75" x14ac:dyDescent="0.25">
      <c r="A37" s="61">
        <v>29</v>
      </c>
      <c r="B37" s="144"/>
      <c r="C37" s="66">
        <v>1</v>
      </c>
      <c r="D37" s="66">
        <v>1</v>
      </c>
      <c r="E37" s="66">
        <v>0</v>
      </c>
      <c r="F37" s="66">
        <v>0</v>
      </c>
      <c r="G37" s="66" t="s">
        <v>12</v>
      </c>
      <c r="H37" s="66">
        <v>0</v>
      </c>
      <c r="I37" s="66">
        <v>1</v>
      </c>
      <c r="J37" s="66">
        <v>0</v>
      </c>
      <c r="K37" s="66">
        <v>1</v>
      </c>
      <c r="L37" s="66" t="s">
        <v>12</v>
      </c>
      <c r="M37" s="66">
        <v>1</v>
      </c>
      <c r="N37" s="66">
        <v>1</v>
      </c>
      <c r="O37" s="66" t="s">
        <v>12</v>
      </c>
      <c r="P37" s="150">
        <v>1</v>
      </c>
      <c r="Q37" s="146">
        <v>7</v>
      </c>
      <c r="R37" s="151">
        <v>1</v>
      </c>
      <c r="S37" s="67" t="s">
        <v>12</v>
      </c>
      <c r="T37" s="67" t="s">
        <v>12</v>
      </c>
      <c r="U37" s="67">
        <v>1</v>
      </c>
      <c r="V37" s="152">
        <v>0</v>
      </c>
      <c r="W37" s="146">
        <f t="shared" si="1"/>
        <v>2</v>
      </c>
      <c r="X37" s="153"/>
      <c r="Y37" s="66"/>
      <c r="Z37" s="66"/>
      <c r="AA37" s="67"/>
      <c r="AB37" s="67"/>
      <c r="AC37" s="67"/>
      <c r="AD37" s="64">
        <f t="shared" si="2"/>
        <v>9</v>
      </c>
      <c r="AE37" s="64">
        <f t="shared" si="3"/>
        <v>3</v>
      </c>
    </row>
    <row r="38" spans="1:31" ht="15.75" x14ac:dyDescent="0.25">
      <c r="A38" s="61">
        <v>30</v>
      </c>
      <c r="B38" s="128"/>
      <c r="C38" s="136">
        <v>1</v>
      </c>
      <c r="D38" s="136" t="s">
        <v>11</v>
      </c>
      <c r="E38" s="136" t="s">
        <v>11</v>
      </c>
      <c r="F38" s="136" t="s">
        <v>11</v>
      </c>
      <c r="G38" s="136" t="s">
        <v>11</v>
      </c>
      <c r="H38" s="136">
        <v>0</v>
      </c>
      <c r="I38" s="136">
        <v>1</v>
      </c>
      <c r="J38" s="136">
        <v>1</v>
      </c>
      <c r="K38" s="136" t="s">
        <v>11</v>
      </c>
      <c r="L38" s="136" t="s">
        <v>11</v>
      </c>
      <c r="M38" s="136">
        <v>0</v>
      </c>
      <c r="N38" s="136">
        <v>1</v>
      </c>
      <c r="O38" s="136">
        <v>1</v>
      </c>
      <c r="P38" s="137">
        <v>1</v>
      </c>
      <c r="Q38" s="131">
        <f t="shared" ref="Q38:Q62" si="5">SUM(C38:P38)</f>
        <v>6</v>
      </c>
      <c r="R38" s="138" t="s">
        <v>11</v>
      </c>
      <c r="S38" s="139" t="s">
        <v>11</v>
      </c>
      <c r="T38" s="139" t="s">
        <v>11</v>
      </c>
      <c r="U38" s="139">
        <v>1</v>
      </c>
      <c r="V38" s="140">
        <v>1</v>
      </c>
      <c r="W38" s="131">
        <f t="shared" si="1"/>
        <v>2</v>
      </c>
      <c r="X38" s="135" t="s">
        <v>11</v>
      </c>
      <c r="Y38" s="129" t="s">
        <v>11</v>
      </c>
      <c r="Z38" s="129" t="s">
        <v>11</v>
      </c>
      <c r="AA38" s="133" t="s">
        <v>11</v>
      </c>
      <c r="AB38" s="133" t="s">
        <v>11</v>
      </c>
      <c r="AC38" s="133" t="s">
        <v>11</v>
      </c>
      <c r="AD38" s="176">
        <f t="shared" si="2"/>
        <v>8</v>
      </c>
      <c r="AE38" s="176">
        <f t="shared" si="3"/>
        <v>3</v>
      </c>
    </row>
    <row r="39" spans="1:31" ht="15.75" x14ac:dyDescent="0.25">
      <c r="A39" s="61">
        <v>31</v>
      </c>
      <c r="B39" s="144"/>
      <c r="C39" s="66">
        <v>1</v>
      </c>
      <c r="D39" s="66">
        <v>1</v>
      </c>
      <c r="E39" s="66">
        <v>0</v>
      </c>
      <c r="F39" s="66">
        <v>0</v>
      </c>
      <c r="G39" s="66" t="s">
        <v>12</v>
      </c>
      <c r="H39" s="66">
        <v>0</v>
      </c>
      <c r="I39" s="66">
        <v>1</v>
      </c>
      <c r="J39" s="66">
        <v>1</v>
      </c>
      <c r="K39" s="66" t="s">
        <v>12</v>
      </c>
      <c r="L39" s="66" t="s">
        <v>12</v>
      </c>
      <c r="M39" s="66">
        <v>0</v>
      </c>
      <c r="N39" s="66">
        <v>1</v>
      </c>
      <c r="O39" s="66">
        <v>0</v>
      </c>
      <c r="P39" s="150">
        <v>1</v>
      </c>
      <c r="Q39" s="146">
        <f t="shared" si="5"/>
        <v>6</v>
      </c>
      <c r="R39" s="151" t="s">
        <v>12</v>
      </c>
      <c r="S39" s="67" t="s">
        <v>12</v>
      </c>
      <c r="T39" s="67" t="s">
        <v>12</v>
      </c>
      <c r="U39" s="67">
        <v>1</v>
      </c>
      <c r="V39" s="152">
        <v>1</v>
      </c>
      <c r="W39" s="146">
        <f t="shared" si="1"/>
        <v>2</v>
      </c>
      <c r="X39" s="153"/>
      <c r="Y39" s="66"/>
      <c r="Z39" s="66"/>
      <c r="AA39" s="67"/>
      <c r="AB39" s="67"/>
      <c r="AC39" s="67"/>
      <c r="AD39" s="64">
        <f t="shared" si="2"/>
        <v>8</v>
      </c>
      <c r="AE39" s="64">
        <f t="shared" si="3"/>
        <v>3</v>
      </c>
    </row>
    <row r="40" spans="1:31" ht="15.75" x14ac:dyDescent="0.25">
      <c r="A40" s="61">
        <v>32</v>
      </c>
      <c r="B40" s="144"/>
      <c r="C40" s="63">
        <v>1</v>
      </c>
      <c r="D40" s="63">
        <v>1</v>
      </c>
      <c r="E40" s="63">
        <v>1</v>
      </c>
      <c r="F40" s="63">
        <v>1</v>
      </c>
      <c r="G40" s="63" t="s">
        <v>11</v>
      </c>
      <c r="H40" s="63">
        <v>0</v>
      </c>
      <c r="I40" s="63">
        <v>1</v>
      </c>
      <c r="J40" s="63" t="s">
        <v>11</v>
      </c>
      <c r="K40" s="63">
        <v>0</v>
      </c>
      <c r="L40" s="63">
        <v>1</v>
      </c>
      <c r="M40" s="63">
        <v>0</v>
      </c>
      <c r="N40" s="63">
        <v>0</v>
      </c>
      <c r="O40" s="63">
        <v>0</v>
      </c>
      <c r="P40" s="145">
        <v>0</v>
      </c>
      <c r="Q40" s="154">
        <f t="shared" si="5"/>
        <v>6</v>
      </c>
      <c r="R40" s="147">
        <v>1</v>
      </c>
      <c r="S40" s="65" t="s">
        <v>11</v>
      </c>
      <c r="T40" s="65">
        <v>0</v>
      </c>
      <c r="U40" s="65">
        <v>1</v>
      </c>
      <c r="V40" s="148">
        <v>0</v>
      </c>
      <c r="W40" s="146">
        <f t="shared" si="1"/>
        <v>2</v>
      </c>
      <c r="X40" s="149" t="s">
        <v>11</v>
      </c>
      <c r="Y40" s="63" t="s">
        <v>11</v>
      </c>
      <c r="Z40" s="63" t="s">
        <v>11</v>
      </c>
      <c r="AA40" s="65" t="s">
        <v>11</v>
      </c>
      <c r="AB40" s="65" t="s">
        <v>11</v>
      </c>
      <c r="AC40" s="65" t="s">
        <v>11</v>
      </c>
      <c r="AD40" s="178">
        <f t="shared" si="2"/>
        <v>8</v>
      </c>
      <c r="AE40" s="178">
        <f t="shared" si="3"/>
        <v>3</v>
      </c>
    </row>
    <row r="41" spans="1:31" ht="15.75" x14ac:dyDescent="0.25">
      <c r="A41" s="61">
        <v>33</v>
      </c>
      <c r="B41" s="144"/>
      <c r="C41" s="66">
        <v>1</v>
      </c>
      <c r="D41" s="66">
        <v>0</v>
      </c>
      <c r="E41" s="66">
        <v>1</v>
      </c>
      <c r="F41" s="66">
        <v>0</v>
      </c>
      <c r="G41" s="66" t="s">
        <v>12</v>
      </c>
      <c r="H41" s="66">
        <v>0</v>
      </c>
      <c r="I41" s="66">
        <v>1</v>
      </c>
      <c r="J41" s="66">
        <v>1</v>
      </c>
      <c r="K41" s="66" t="s">
        <v>12</v>
      </c>
      <c r="L41" s="66">
        <v>0</v>
      </c>
      <c r="M41" s="66">
        <v>1</v>
      </c>
      <c r="N41" s="66">
        <v>0</v>
      </c>
      <c r="O41" s="66">
        <v>0</v>
      </c>
      <c r="P41" s="150">
        <v>0</v>
      </c>
      <c r="Q41" s="146">
        <f t="shared" si="5"/>
        <v>5</v>
      </c>
      <c r="R41" s="151">
        <v>1</v>
      </c>
      <c r="S41" s="67" t="s">
        <v>12</v>
      </c>
      <c r="T41" s="67">
        <v>0</v>
      </c>
      <c r="U41" s="67">
        <v>1</v>
      </c>
      <c r="V41" s="152">
        <v>0</v>
      </c>
      <c r="W41" s="146">
        <f t="shared" ref="W41:W62" si="6">SUM(R41:V41)</f>
        <v>2</v>
      </c>
      <c r="X41" s="153"/>
      <c r="Y41" s="66"/>
      <c r="Z41" s="66"/>
      <c r="AA41" s="67"/>
      <c r="AB41" s="67"/>
      <c r="AC41" s="67"/>
      <c r="AD41" s="64">
        <f t="shared" ref="AD41:AD62" si="7">SUM(Q41,W41,X41:AC41)</f>
        <v>7</v>
      </c>
      <c r="AE41" s="64">
        <f t="shared" si="3"/>
        <v>2</v>
      </c>
    </row>
    <row r="42" spans="1:31" ht="15.75" x14ac:dyDescent="0.25">
      <c r="A42" s="61">
        <v>34</v>
      </c>
      <c r="B42" s="144"/>
      <c r="C42" s="63">
        <v>1</v>
      </c>
      <c r="D42" s="63">
        <v>0</v>
      </c>
      <c r="E42" s="63">
        <v>1</v>
      </c>
      <c r="F42" s="63" t="s">
        <v>11</v>
      </c>
      <c r="G42" s="63" t="s">
        <v>11</v>
      </c>
      <c r="H42" s="63">
        <v>0</v>
      </c>
      <c r="I42" s="63">
        <v>1</v>
      </c>
      <c r="J42" s="63">
        <v>0</v>
      </c>
      <c r="K42" s="63" t="s">
        <v>11</v>
      </c>
      <c r="L42" s="63">
        <v>1</v>
      </c>
      <c r="M42" s="63">
        <v>1</v>
      </c>
      <c r="N42" s="63" t="s">
        <v>11</v>
      </c>
      <c r="O42" s="63">
        <v>1</v>
      </c>
      <c r="P42" s="145">
        <v>1</v>
      </c>
      <c r="Q42" s="154">
        <f t="shared" si="5"/>
        <v>7</v>
      </c>
      <c r="R42" s="147">
        <v>0</v>
      </c>
      <c r="S42" s="65">
        <v>0</v>
      </c>
      <c r="T42" s="65">
        <v>0</v>
      </c>
      <c r="U42" s="65">
        <v>0</v>
      </c>
      <c r="V42" s="148">
        <v>0</v>
      </c>
      <c r="W42" s="146">
        <f t="shared" si="6"/>
        <v>0</v>
      </c>
      <c r="X42" s="149" t="s">
        <v>11</v>
      </c>
      <c r="Y42" s="63" t="s">
        <v>11</v>
      </c>
      <c r="Z42" s="63" t="s">
        <v>11</v>
      </c>
      <c r="AA42" s="65" t="s">
        <v>11</v>
      </c>
      <c r="AB42" s="65" t="s">
        <v>11</v>
      </c>
      <c r="AC42" s="65" t="s">
        <v>11</v>
      </c>
      <c r="AD42" s="178">
        <f t="shared" si="7"/>
        <v>7</v>
      </c>
      <c r="AE42" s="178">
        <f t="shared" si="3"/>
        <v>2</v>
      </c>
    </row>
    <row r="43" spans="1:31" ht="15.75" x14ac:dyDescent="0.25">
      <c r="A43" s="61">
        <v>35</v>
      </c>
      <c r="B43" s="144"/>
      <c r="C43" s="66">
        <v>1</v>
      </c>
      <c r="D43" s="66">
        <v>0</v>
      </c>
      <c r="E43" s="66">
        <v>1</v>
      </c>
      <c r="F43" s="66">
        <v>0</v>
      </c>
      <c r="G43" s="66" t="s">
        <v>11</v>
      </c>
      <c r="H43" s="66">
        <v>0</v>
      </c>
      <c r="I43" s="66">
        <v>0</v>
      </c>
      <c r="J43" s="66" t="s">
        <v>11</v>
      </c>
      <c r="K43" s="66">
        <v>0</v>
      </c>
      <c r="L43" s="66" t="s">
        <v>11</v>
      </c>
      <c r="M43" s="66">
        <v>0</v>
      </c>
      <c r="N43" s="66">
        <v>1</v>
      </c>
      <c r="O43" s="66">
        <v>1</v>
      </c>
      <c r="P43" s="150">
        <v>1</v>
      </c>
      <c r="Q43" s="154">
        <f t="shared" si="5"/>
        <v>5</v>
      </c>
      <c r="R43" s="151" t="s">
        <v>11</v>
      </c>
      <c r="S43" s="67">
        <v>0</v>
      </c>
      <c r="T43" s="67">
        <v>0</v>
      </c>
      <c r="U43" s="67">
        <v>1</v>
      </c>
      <c r="V43" s="152">
        <v>1</v>
      </c>
      <c r="W43" s="146">
        <f t="shared" si="6"/>
        <v>2</v>
      </c>
      <c r="X43" s="153" t="s">
        <v>11</v>
      </c>
      <c r="Y43" s="66" t="s">
        <v>11</v>
      </c>
      <c r="Z43" s="66" t="s">
        <v>11</v>
      </c>
      <c r="AA43" s="67" t="s">
        <v>11</v>
      </c>
      <c r="AB43" s="67" t="s">
        <v>11</v>
      </c>
      <c r="AC43" s="67" t="s">
        <v>11</v>
      </c>
      <c r="AD43" s="178">
        <f t="shared" si="7"/>
        <v>7</v>
      </c>
      <c r="AE43" s="178">
        <f t="shared" si="3"/>
        <v>2</v>
      </c>
    </row>
    <row r="44" spans="1:31" ht="15.75" x14ac:dyDescent="0.25">
      <c r="A44" s="61">
        <v>36</v>
      </c>
      <c r="B44" s="144"/>
      <c r="C44" s="66">
        <v>1</v>
      </c>
      <c r="D44" s="66">
        <v>0</v>
      </c>
      <c r="E44" s="66">
        <v>1</v>
      </c>
      <c r="F44" s="66" t="s">
        <v>11</v>
      </c>
      <c r="G44" s="66" t="s">
        <v>11</v>
      </c>
      <c r="H44" s="66">
        <v>0</v>
      </c>
      <c r="I44" s="66">
        <v>1</v>
      </c>
      <c r="J44" s="66">
        <v>0</v>
      </c>
      <c r="K44" s="66">
        <v>0</v>
      </c>
      <c r="L44" s="66">
        <v>0</v>
      </c>
      <c r="M44" s="66">
        <v>0</v>
      </c>
      <c r="N44" s="66">
        <v>1</v>
      </c>
      <c r="O44" s="66">
        <v>0</v>
      </c>
      <c r="P44" s="150">
        <v>0</v>
      </c>
      <c r="Q44" s="154">
        <f t="shared" si="5"/>
        <v>4</v>
      </c>
      <c r="R44" s="151">
        <v>0</v>
      </c>
      <c r="S44" s="67">
        <v>0</v>
      </c>
      <c r="T44" s="67">
        <v>1</v>
      </c>
      <c r="U44" s="67">
        <v>1</v>
      </c>
      <c r="V44" s="152">
        <v>1</v>
      </c>
      <c r="W44" s="146">
        <f t="shared" si="6"/>
        <v>3</v>
      </c>
      <c r="X44" s="153" t="s">
        <v>11</v>
      </c>
      <c r="Y44" s="66" t="s">
        <v>11</v>
      </c>
      <c r="Z44" s="66" t="s">
        <v>11</v>
      </c>
      <c r="AA44" s="67" t="s">
        <v>11</v>
      </c>
      <c r="AB44" s="67" t="s">
        <v>11</v>
      </c>
      <c r="AC44" s="67" t="s">
        <v>11</v>
      </c>
      <c r="AD44" s="178">
        <f t="shared" si="7"/>
        <v>7</v>
      </c>
      <c r="AE44" s="178">
        <f t="shared" si="3"/>
        <v>2</v>
      </c>
    </row>
    <row r="45" spans="1:31" ht="15.75" x14ac:dyDescent="0.25">
      <c r="A45" s="61">
        <v>37</v>
      </c>
      <c r="B45" s="144"/>
      <c r="C45" s="66">
        <v>1</v>
      </c>
      <c r="D45" s="66">
        <v>1</v>
      </c>
      <c r="E45" s="66">
        <v>0</v>
      </c>
      <c r="F45" s="66">
        <v>0</v>
      </c>
      <c r="G45" s="66">
        <v>0</v>
      </c>
      <c r="H45" s="66">
        <v>0</v>
      </c>
      <c r="I45" s="66">
        <v>1</v>
      </c>
      <c r="J45" s="66">
        <v>0</v>
      </c>
      <c r="K45" s="66">
        <v>1</v>
      </c>
      <c r="L45" s="66">
        <v>0</v>
      </c>
      <c r="M45" s="66">
        <v>0</v>
      </c>
      <c r="N45" s="66">
        <v>0</v>
      </c>
      <c r="O45" s="66">
        <v>0</v>
      </c>
      <c r="P45" s="150">
        <v>0</v>
      </c>
      <c r="Q45" s="146">
        <f t="shared" si="5"/>
        <v>4</v>
      </c>
      <c r="R45" s="151">
        <v>0</v>
      </c>
      <c r="S45" s="67">
        <v>0</v>
      </c>
      <c r="T45" s="67">
        <v>0</v>
      </c>
      <c r="U45" s="67">
        <v>0</v>
      </c>
      <c r="V45" s="152">
        <v>1</v>
      </c>
      <c r="W45" s="146">
        <f t="shared" si="6"/>
        <v>1</v>
      </c>
      <c r="X45" s="153"/>
      <c r="Y45" s="66"/>
      <c r="Z45" s="66"/>
      <c r="AA45" s="67"/>
      <c r="AB45" s="65"/>
      <c r="AC45" s="65"/>
      <c r="AD45" s="64">
        <f t="shared" si="7"/>
        <v>5</v>
      </c>
      <c r="AE45" s="64">
        <f t="shared" si="3"/>
        <v>2</v>
      </c>
    </row>
    <row r="46" spans="1:31" ht="15.75" x14ac:dyDescent="0.25">
      <c r="A46" s="61">
        <v>38</v>
      </c>
      <c r="B46" s="155"/>
      <c r="C46" s="156">
        <v>1</v>
      </c>
      <c r="D46" s="156">
        <v>1</v>
      </c>
      <c r="E46" s="156">
        <v>0</v>
      </c>
      <c r="F46" s="156">
        <v>1</v>
      </c>
      <c r="G46" s="156">
        <v>1</v>
      </c>
      <c r="H46" s="156">
        <v>0</v>
      </c>
      <c r="I46" s="156">
        <v>0</v>
      </c>
      <c r="J46" s="156">
        <v>0</v>
      </c>
      <c r="K46" s="156">
        <v>0</v>
      </c>
      <c r="L46" s="156">
        <v>1</v>
      </c>
      <c r="M46" s="156">
        <v>0</v>
      </c>
      <c r="N46" s="156">
        <v>0</v>
      </c>
      <c r="O46" s="156"/>
      <c r="P46" s="157"/>
      <c r="Q46" s="158">
        <f t="shared" si="5"/>
        <v>5</v>
      </c>
      <c r="R46" s="159"/>
      <c r="S46" s="160"/>
      <c r="T46" s="160"/>
      <c r="U46" s="160"/>
      <c r="V46" s="161"/>
      <c r="W46" s="162">
        <f t="shared" si="6"/>
        <v>0</v>
      </c>
      <c r="X46" s="163"/>
      <c r="Y46" s="156"/>
      <c r="Z46" s="156"/>
      <c r="AA46" s="160"/>
      <c r="AB46" s="160"/>
      <c r="AC46" s="160"/>
      <c r="AD46" s="179">
        <f t="shared" si="7"/>
        <v>5</v>
      </c>
      <c r="AE46" s="179">
        <v>3</v>
      </c>
    </row>
    <row r="47" spans="1:31" ht="15.75" x14ac:dyDescent="0.25">
      <c r="A47" s="61">
        <v>39</v>
      </c>
      <c r="B47" s="169"/>
      <c r="C47" s="66">
        <v>1</v>
      </c>
      <c r="D47" s="66">
        <v>1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 t="s">
        <v>12</v>
      </c>
      <c r="K47" s="66">
        <v>0</v>
      </c>
      <c r="L47" s="66" t="s">
        <v>12</v>
      </c>
      <c r="M47" s="66">
        <v>1</v>
      </c>
      <c r="N47" s="66">
        <v>0</v>
      </c>
      <c r="O47" s="66">
        <v>0</v>
      </c>
      <c r="P47" s="69">
        <v>0</v>
      </c>
      <c r="Q47" s="171">
        <f t="shared" si="5"/>
        <v>3</v>
      </c>
      <c r="R47" s="72">
        <v>1</v>
      </c>
      <c r="S47" s="67">
        <v>0</v>
      </c>
      <c r="T47" s="67">
        <v>0</v>
      </c>
      <c r="U47" s="67">
        <v>0</v>
      </c>
      <c r="V47" s="77">
        <v>0</v>
      </c>
      <c r="W47" s="171">
        <f t="shared" si="6"/>
        <v>1</v>
      </c>
      <c r="X47" s="79"/>
      <c r="Y47" s="66"/>
      <c r="Z47" s="66"/>
      <c r="AA47" s="67"/>
      <c r="AB47" s="65"/>
      <c r="AC47" s="65"/>
      <c r="AD47" s="64">
        <f t="shared" si="7"/>
        <v>4</v>
      </c>
      <c r="AE47" s="64">
        <f>IF(AND(AD47&gt;7,AD47&lt;15,W47&gt;1),3,IF(AND(AD47&gt;14,AD47&lt;22,W47&gt;1),4,IF(AND(AD47&gt;21,W47&gt;1),5,2)))</f>
        <v>2</v>
      </c>
    </row>
    <row r="48" spans="1:31" ht="15.75" x14ac:dyDescent="0.25">
      <c r="A48" s="61">
        <v>40</v>
      </c>
      <c r="B48" s="169"/>
      <c r="C48" s="63">
        <v>1</v>
      </c>
      <c r="D48" s="63">
        <v>0</v>
      </c>
      <c r="E48" s="63">
        <v>1</v>
      </c>
      <c r="F48" s="63">
        <v>0</v>
      </c>
      <c r="G48" s="63">
        <v>0</v>
      </c>
      <c r="H48" s="63">
        <v>0</v>
      </c>
      <c r="I48" s="63">
        <v>0</v>
      </c>
      <c r="J48" s="63" t="s">
        <v>12</v>
      </c>
      <c r="K48" s="63" t="s">
        <v>12</v>
      </c>
      <c r="L48" s="63" t="s">
        <v>12</v>
      </c>
      <c r="M48" s="63">
        <v>1</v>
      </c>
      <c r="N48" s="63" t="s">
        <v>12</v>
      </c>
      <c r="O48" s="63">
        <v>0</v>
      </c>
      <c r="P48" s="68">
        <v>0</v>
      </c>
      <c r="Q48" s="171">
        <f t="shared" si="5"/>
        <v>3</v>
      </c>
      <c r="R48" s="71" t="s">
        <v>12</v>
      </c>
      <c r="S48" s="65" t="s">
        <v>12</v>
      </c>
      <c r="T48" s="65" t="s">
        <v>12</v>
      </c>
      <c r="U48" s="65">
        <v>1</v>
      </c>
      <c r="V48" s="76" t="s">
        <v>12</v>
      </c>
      <c r="W48" s="171">
        <f t="shared" si="6"/>
        <v>1</v>
      </c>
      <c r="X48" s="78"/>
      <c r="Y48" s="63"/>
      <c r="Z48" s="63"/>
      <c r="AA48" s="65"/>
      <c r="AB48" s="65"/>
      <c r="AC48" s="65"/>
      <c r="AD48" s="64">
        <f t="shared" si="7"/>
        <v>4</v>
      </c>
      <c r="AE48" s="64">
        <f>IF(AND(AD48&gt;7,AD48&lt;15,W48&gt;1),3,IF(AND(AD48&gt;14,AD48&lt;22,W48&gt;1),4,IF(AND(AD48&gt;21,W48&gt;1),5,2)))</f>
        <v>2</v>
      </c>
    </row>
    <row r="49" spans="1:31" ht="15.75" x14ac:dyDescent="0.25">
      <c r="A49" s="61">
        <v>41</v>
      </c>
      <c r="B49" s="144"/>
      <c r="C49" s="66">
        <v>1</v>
      </c>
      <c r="D49" s="66">
        <v>1</v>
      </c>
      <c r="E49" s="66">
        <v>1</v>
      </c>
      <c r="F49" s="66">
        <v>0</v>
      </c>
      <c r="G49" s="66">
        <v>0</v>
      </c>
      <c r="H49" s="66" t="s">
        <v>105</v>
      </c>
      <c r="I49" s="66" t="s">
        <v>105</v>
      </c>
      <c r="J49" s="66" t="s">
        <v>105</v>
      </c>
      <c r="K49" s="66" t="s">
        <v>105</v>
      </c>
      <c r="L49" s="66">
        <v>0</v>
      </c>
      <c r="M49" s="66">
        <v>0</v>
      </c>
      <c r="N49" s="66">
        <v>0</v>
      </c>
      <c r="O49" s="66">
        <v>1</v>
      </c>
      <c r="P49" s="69">
        <v>0</v>
      </c>
      <c r="Q49" s="172">
        <f t="shared" si="5"/>
        <v>4</v>
      </c>
      <c r="R49" s="72">
        <v>0</v>
      </c>
      <c r="S49" s="67">
        <v>0</v>
      </c>
      <c r="T49" s="67">
        <v>0</v>
      </c>
      <c r="U49" s="67" t="s">
        <v>105</v>
      </c>
      <c r="V49" s="77">
        <v>0</v>
      </c>
      <c r="W49" s="171">
        <f t="shared" si="6"/>
        <v>0</v>
      </c>
      <c r="X49" s="79" t="s">
        <v>105</v>
      </c>
      <c r="Y49" s="66" t="s">
        <v>105</v>
      </c>
      <c r="Z49" s="66" t="s">
        <v>105</v>
      </c>
      <c r="AA49" s="67" t="s">
        <v>105</v>
      </c>
      <c r="AB49" s="67" t="s">
        <v>105</v>
      </c>
      <c r="AC49" s="67" t="s">
        <v>105</v>
      </c>
      <c r="AD49" s="178">
        <f t="shared" si="7"/>
        <v>4</v>
      </c>
      <c r="AE49" s="178">
        <f>IF(AND(AD49&gt;7,AD49&lt;15,W49&gt;1),3,IF(AND(AD49&gt;14,AD49&lt;22,W49&gt;1),4,IF(AND(AD49&gt;21,W49&gt;1),5,2)))</f>
        <v>2</v>
      </c>
    </row>
    <row r="50" spans="1:31" ht="15.75" x14ac:dyDescent="0.25">
      <c r="A50" s="61">
        <v>42</v>
      </c>
      <c r="B50" s="128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30"/>
      <c r="Q50" s="131">
        <f t="shared" si="5"/>
        <v>0</v>
      </c>
      <c r="R50" s="132"/>
      <c r="S50" s="133"/>
      <c r="T50" s="133"/>
      <c r="U50" s="133"/>
      <c r="V50" s="134"/>
      <c r="W50" s="131">
        <f t="shared" si="6"/>
        <v>0</v>
      </c>
      <c r="X50" s="135"/>
      <c r="Y50" s="129"/>
      <c r="Z50" s="129"/>
      <c r="AA50" s="133"/>
      <c r="AB50" s="133"/>
      <c r="AC50" s="133"/>
      <c r="AD50" s="27">
        <f t="shared" si="7"/>
        <v>0</v>
      </c>
      <c r="AE50" s="27" t="s">
        <v>12</v>
      </c>
    </row>
    <row r="51" spans="1:31" ht="15.75" x14ac:dyDescent="0.25">
      <c r="A51" s="61">
        <v>43</v>
      </c>
      <c r="B51" s="128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7"/>
      <c r="Q51" s="131">
        <f t="shared" si="5"/>
        <v>0</v>
      </c>
      <c r="R51" s="138"/>
      <c r="S51" s="139"/>
      <c r="T51" s="139"/>
      <c r="U51" s="139"/>
      <c r="V51" s="140"/>
      <c r="W51" s="131">
        <f t="shared" si="6"/>
        <v>0</v>
      </c>
      <c r="X51" s="135"/>
      <c r="Y51" s="129"/>
      <c r="Z51" s="129"/>
      <c r="AA51" s="133"/>
      <c r="AB51" s="133"/>
      <c r="AC51" s="133"/>
      <c r="AD51" s="27">
        <f t="shared" si="7"/>
        <v>0</v>
      </c>
      <c r="AE51" s="27" t="s">
        <v>12</v>
      </c>
    </row>
    <row r="52" spans="1:31" ht="15.75" x14ac:dyDescent="0.25">
      <c r="A52" s="61">
        <v>44</v>
      </c>
      <c r="B52" s="128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30"/>
      <c r="Q52" s="131">
        <f t="shared" si="5"/>
        <v>0</v>
      </c>
      <c r="R52" s="132"/>
      <c r="S52" s="133"/>
      <c r="T52" s="133"/>
      <c r="U52" s="133"/>
      <c r="V52" s="134"/>
      <c r="W52" s="131">
        <f t="shared" si="6"/>
        <v>0</v>
      </c>
      <c r="X52" s="135"/>
      <c r="Y52" s="129"/>
      <c r="Z52" s="129"/>
      <c r="AA52" s="133"/>
      <c r="AB52" s="133"/>
      <c r="AC52" s="133"/>
      <c r="AD52" s="27">
        <f t="shared" si="7"/>
        <v>0</v>
      </c>
      <c r="AE52" s="27" t="s">
        <v>12</v>
      </c>
    </row>
    <row r="53" spans="1:31" ht="15.75" x14ac:dyDescent="0.25">
      <c r="A53" s="61">
        <v>45</v>
      </c>
      <c r="B53" s="128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30"/>
      <c r="Q53" s="131">
        <f t="shared" si="5"/>
        <v>0</v>
      </c>
      <c r="R53" s="132"/>
      <c r="S53" s="133"/>
      <c r="T53" s="133"/>
      <c r="U53" s="133"/>
      <c r="V53" s="134"/>
      <c r="W53" s="131">
        <f t="shared" si="6"/>
        <v>0</v>
      </c>
      <c r="X53" s="135"/>
      <c r="Y53" s="129"/>
      <c r="Z53" s="129"/>
      <c r="AA53" s="133"/>
      <c r="AB53" s="133"/>
      <c r="AC53" s="133"/>
      <c r="AD53" s="27">
        <f t="shared" si="7"/>
        <v>0</v>
      </c>
      <c r="AE53" s="27" t="s">
        <v>12</v>
      </c>
    </row>
    <row r="54" spans="1:31" ht="15.75" x14ac:dyDescent="0.25">
      <c r="A54" s="61">
        <v>46</v>
      </c>
      <c r="B54" s="168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150"/>
      <c r="Q54" s="131">
        <f t="shared" si="5"/>
        <v>0</v>
      </c>
      <c r="R54" s="151"/>
      <c r="S54" s="67"/>
      <c r="T54" s="67"/>
      <c r="U54" s="67"/>
      <c r="V54" s="152"/>
      <c r="W54" s="131">
        <f t="shared" si="6"/>
        <v>0</v>
      </c>
      <c r="X54" s="153"/>
      <c r="Y54" s="66"/>
      <c r="Z54" s="66"/>
      <c r="AA54" s="67"/>
      <c r="AB54" s="67"/>
      <c r="AC54" s="67"/>
      <c r="AD54" s="177">
        <f t="shared" si="7"/>
        <v>0</v>
      </c>
      <c r="AE54" s="177" t="s">
        <v>12</v>
      </c>
    </row>
    <row r="55" spans="1:31" ht="15.75" x14ac:dyDescent="0.25">
      <c r="A55" s="61">
        <v>47</v>
      </c>
      <c r="B55" s="168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145"/>
      <c r="Q55" s="131">
        <f t="shared" si="5"/>
        <v>0</v>
      </c>
      <c r="R55" s="147"/>
      <c r="S55" s="65"/>
      <c r="T55" s="65"/>
      <c r="U55" s="65"/>
      <c r="V55" s="148"/>
      <c r="W55" s="131">
        <f t="shared" si="6"/>
        <v>0</v>
      </c>
      <c r="X55" s="149"/>
      <c r="Y55" s="63"/>
      <c r="Z55" s="63"/>
      <c r="AA55" s="65"/>
      <c r="AB55" s="65"/>
      <c r="AC55" s="65"/>
      <c r="AD55" s="177">
        <f t="shared" si="7"/>
        <v>0</v>
      </c>
      <c r="AE55" s="177" t="s">
        <v>12</v>
      </c>
    </row>
    <row r="56" spans="1:31" ht="15.75" x14ac:dyDescent="0.25">
      <c r="A56" s="61">
        <v>48</v>
      </c>
      <c r="B56" s="144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150"/>
      <c r="Q56" s="131">
        <f t="shared" si="5"/>
        <v>0</v>
      </c>
      <c r="R56" s="151"/>
      <c r="S56" s="67"/>
      <c r="T56" s="67"/>
      <c r="U56" s="67"/>
      <c r="V56" s="152"/>
      <c r="W56" s="131">
        <f t="shared" si="6"/>
        <v>0</v>
      </c>
      <c r="X56" s="153"/>
      <c r="Y56" s="66"/>
      <c r="Z56" s="66"/>
      <c r="AA56" s="67"/>
      <c r="AB56" s="67"/>
      <c r="AC56" s="67"/>
      <c r="AD56" s="177">
        <f t="shared" si="7"/>
        <v>0</v>
      </c>
      <c r="AE56" s="177" t="s">
        <v>12</v>
      </c>
    </row>
    <row r="57" spans="1:31" ht="15.75" x14ac:dyDescent="0.25">
      <c r="A57" s="61">
        <v>49</v>
      </c>
      <c r="B57" s="144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150"/>
      <c r="Q57" s="154">
        <f t="shared" si="5"/>
        <v>0</v>
      </c>
      <c r="R57" s="151"/>
      <c r="S57" s="67"/>
      <c r="T57" s="67"/>
      <c r="U57" s="67"/>
      <c r="V57" s="152"/>
      <c r="W57" s="146">
        <f t="shared" si="6"/>
        <v>0</v>
      </c>
      <c r="X57" s="153"/>
      <c r="Y57" s="66"/>
      <c r="Z57" s="66"/>
      <c r="AA57" s="67"/>
      <c r="AB57" s="67"/>
      <c r="AC57" s="67"/>
      <c r="AD57" s="100">
        <f t="shared" si="7"/>
        <v>0</v>
      </c>
      <c r="AE57" s="100" t="s">
        <v>12</v>
      </c>
    </row>
    <row r="58" spans="1:31" ht="15.75" x14ac:dyDescent="0.25">
      <c r="A58" s="61">
        <v>50</v>
      </c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7"/>
      <c r="Q58" s="158">
        <f t="shared" si="5"/>
        <v>0</v>
      </c>
      <c r="R58" s="159"/>
      <c r="S58" s="160"/>
      <c r="T58" s="160"/>
      <c r="U58" s="160"/>
      <c r="V58" s="161"/>
      <c r="W58" s="162">
        <f t="shared" si="6"/>
        <v>0</v>
      </c>
      <c r="X58" s="163"/>
      <c r="Y58" s="156"/>
      <c r="Z58" s="156"/>
      <c r="AA58" s="160"/>
      <c r="AB58" s="160"/>
      <c r="AC58" s="160"/>
      <c r="AD58" s="111">
        <f t="shared" si="7"/>
        <v>0</v>
      </c>
      <c r="AE58" s="111" t="s">
        <v>12</v>
      </c>
    </row>
    <row r="59" spans="1:31" ht="15.75" x14ac:dyDescent="0.25">
      <c r="A59" s="61">
        <v>51</v>
      </c>
      <c r="B59" s="14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150"/>
      <c r="Q59" s="154">
        <f t="shared" si="5"/>
        <v>0</v>
      </c>
      <c r="R59" s="151"/>
      <c r="S59" s="67"/>
      <c r="T59" s="67"/>
      <c r="U59" s="67"/>
      <c r="V59" s="152"/>
      <c r="W59" s="146">
        <f t="shared" si="6"/>
        <v>0</v>
      </c>
      <c r="X59" s="153"/>
      <c r="Y59" s="66"/>
      <c r="Z59" s="66"/>
      <c r="AA59" s="67"/>
      <c r="AB59" s="67"/>
      <c r="AC59" s="67"/>
      <c r="AD59" s="100">
        <f t="shared" si="7"/>
        <v>0</v>
      </c>
      <c r="AE59" s="100" t="s">
        <v>12</v>
      </c>
    </row>
    <row r="60" spans="1:31" ht="15.75" x14ac:dyDescent="0.25">
      <c r="A60" s="61">
        <v>52</v>
      </c>
      <c r="B60" s="144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150"/>
      <c r="Q60" s="154">
        <f t="shared" si="5"/>
        <v>0</v>
      </c>
      <c r="R60" s="151"/>
      <c r="S60" s="67"/>
      <c r="T60" s="67"/>
      <c r="U60" s="67"/>
      <c r="V60" s="152"/>
      <c r="W60" s="146">
        <f t="shared" si="6"/>
        <v>0</v>
      </c>
      <c r="X60" s="153"/>
      <c r="Y60" s="66"/>
      <c r="Z60" s="66"/>
      <c r="AA60" s="67"/>
      <c r="AB60" s="67"/>
      <c r="AC60" s="67"/>
      <c r="AD60" s="100">
        <f t="shared" si="7"/>
        <v>0</v>
      </c>
      <c r="AE60" s="100" t="s">
        <v>12</v>
      </c>
    </row>
    <row r="61" spans="1:31" ht="15.75" x14ac:dyDescent="0.25">
      <c r="A61" s="61">
        <v>53</v>
      </c>
      <c r="B61" s="14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5"/>
      <c r="Q61" s="154">
        <f t="shared" si="5"/>
        <v>0</v>
      </c>
      <c r="R61" s="166"/>
      <c r="S61" s="164"/>
      <c r="T61" s="164"/>
      <c r="U61" s="164"/>
      <c r="V61" s="165"/>
      <c r="W61" s="146">
        <f t="shared" si="6"/>
        <v>0</v>
      </c>
      <c r="X61" s="166"/>
      <c r="Y61" s="164"/>
      <c r="Z61" s="164"/>
      <c r="AA61" s="164"/>
      <c r="AB61" s="164"/>
      <c r="AC61" s="164"/>
      <c r="AD61" s="100">
        <f t="shared" si="7"/>
        <v>0</v>
      </c>
      <c r="AE61" s="100" t="s">
        <v>12</v>
      </c>
    </row>
    <row r="62" spans="1:31" ht="15.75" x14ac:dyDescent="0.25">
      <c r="A62" s="61">
        <v>54</v>
      </c>
      <c r="B62" s="144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150"/>
      <c r="Q62" s="154">
        <f t="shared" si="5"/>
        <v>0</v>
      </c>
      <c r="R62" s="151"/>
      <c r="S62" s="67"/>
      <c r="T62" s="67"/>
      <c r="U62" s="67"/>
      <c r="V62" s="152"/>
      <c r="W62" s="146">
        <f t="shared" si="6"/>
        <v>0</v>
      </c>
      <c r="X62" s="153"/>
      <c r="Y62" s="66"/>
      <c r="Z62" s="66"/>
      <c r="AA62" s="67"/>
      <c r="AB62" s="67"/>
      <c r="AC62" s="67"/>
      <c r="AD62" s="100">
        <f t="shared" si="7"/>
        <v>0</v>
      </c>
      <c r="AE62" s="100" t="s">
        <v>12</v>
      </c>
    </row>
    <row r="63" spans="1:31" x14ac:dyDescent="0.25">
      <c r="A63" s="13"/>
      <c r="B63" s="52" t="s">
        <v>13</v>
      </c>
      <c r="C63" s="53">
        <f t="shared" ref="C63:P63" si="8">SUM(C9:C62)</f>
        <v>41</v>
      </c>
      <c r="D63" s="53">
        <f t="shared" si="8"/>
        <v>27</v>
      </c>
      <c r="E63" s="53">
        <f t="shared" si="8"/>
        <v>32</v>
      </c>
      <c r="F63" s="53">
        <f t="shared" si="8"/>
        <v>19</v>
      </c>
      <c r="G63" s="53">
        <f t="shared" si="8"/>
        <v>1</v>
      </c>
      <c r="H63" s="53">
        <f t="shared" si="8"/>
        <v>14</v>
      </c>
      <c r="I63" s="53">
        <f t="shared" si="8"/>
        <v>31</v>
      </c>
      <c r="J63" s="53">
        <f t="shared" si="8"/>
        <v>27</v>
      </c>
      <c r="K63" s="53">
        <f t="shared" si="8"/>
        <v>18</v>
      </c>
      <c r="L63" s="53">
        <f t="shared" si="8"/>
        <v>26</v>
      </c>
      <c r="M63" s="53">
        <f t="shared" si="8"/>
        <v>20</v>
      </c>
      <c r="N63" s="53">
        <f t="shared" si="8"/>
        <v>29</v>
      </c>
      <c r="O63" s="53">
        <f t="shared" si="8"/>
        <v>24</v>
      </c>
      <c r="P63" s="54">
        <f t="shared" si="8"/>
        <v>23</v>
      </c>
      <c r="Q63" s="55"/>
      <c r="R63" s="56">
        <f>SUM(R9:R62)</f>
        <v>28</v>
      </c>
      <c r="S63" s="53">
        <f>SUM(S9:S62)</f>
        <v>22</v>
      </c>
      <c r="T63" s="53">
        <f>SUM(T9:T62)</f>
        <v>13</v>
      </c>
      <c r="U63" s="53">
        <f>SUM(U9:U62)</f>
        <v>34</v>
      </c>
      <c r="V63" s="54">
        <f>SUM(V9:V62)</f>
        <v>20</v>
      </c>
      <c r="W63" s="55"/>
      <c r="X63" s="56">
        <f t="shared" ref="X63:AC63" si="9">COUNTIF(X9:X62,"2")</f>
        <v>2</v>
      </c>
      <c r="Y63" s="56">
        <f t="shared" si="9"/>
        <v>1</v>
      </c>
      <c r="Z63" s="56">
        <f t="shared" si="9"/>
        <v>0</v>
      </c>
      <c r="AA63" s="56">
        <f t="shared" si="9"/>
        <v>0</v>
      </c>
      <c r="AB63" s="56">
        <f t="shared" si="9"/>
        <v>0</v>
      </c>
      <c r="AC63" s="56">
        <f t="shared" si="9"/>
        <v>0</v>
      </c>
      <c r="AD63" s="182">
        <f>AVERAGE(AD9:AD62)</f>
        <v>8.5</v>
      </c>
      <c r="AE63" s="182">
        <f>AVERAGE(AE9:AE62)</f>
        <v>3.0731707317073171</v>
      </c>
    </row>
    <row r="64" spans="1:31" ht="15.75" thickBot="1" x14ac:dyDescent="0.3">
      <c r="A64" s="41"/>
      <c r="B64" s="38" t="s">
        <v>14</v>
      </c>
      <c r="C64" s="42">
        <f t="shared" ref="C64:P64" si="10">C63/$C$5</f>
        <v>1</v>
      </c>
      <c r="D64" s="42">
        <f t="shared" si="10"/>
        <v>0.65853658536585369</v>
      </c>
      <c r="E64" s="42">
        <f t="shared" si="10"/>
        <v>0.78048780487804881</v>
      </c>
      <c r="F64" s="42">
        <f t="shared" si="10"/>
        <v>0.46341463414634149</v>
      </c>
      <c r="G64" s="42">
        <f t="shared" si="10"/>
        <v>2.4390243902439025E-2</v>
      </c>
      <c r="H64" s="42">
        <f t="shared" si="10"/>
        <v>0.34146341463414637</v>
      </c>
      <c r="I64" s="42">
        <f t="shared" si="10"/>
        <v>0.75609756097560976</v>
      </c>
      <c r="J64" s="42">
        <f t="shared" si="10"/>
        <v>0.65853658536585369</v>
      </c>
      <c r="K64" s="42">
        <f t="shared" si="10"/>
        <v>0.43902439024390244</v>
      </c>
      <c r="L64" s="42">
        <f t="shared" si="10"/>
        <v>0.63414634146341464</v>
      </c>
      <c r="M64" s="42">
        <f t="shared" si="10"/>
        <v>0.48780487804878048</v>
      </c>
      <c r="N64" s="42">
        <f t="shared" si="10"/>
        <v>0.70731707317073167</v>
      </c>
      <c r="O64" s="42">
        <f t="shared" si="10"/>
        <v>0.58536585365853655</v>
      </c>
      <c r="P64" s="43">
        <f t="shared" si="10"/>
        <v>0.56097560975609762</v>
      </c>
      <c r="Q64" s="44"/>
      <c r="R64" s="45">
        <f>R63/$C$5</f>
        <v>0.68292682926829273</v>
      </c>
      <c r="S64" s="42">
        <f>S63/$C$5</f>
        <v>0.53658536585365857</v>
      </c>
      <c r="T64" s="42">
        <f>T63/$C$5</f>
        <v>0.31707317073170732</v>
      </c>
      <c r="U64" s="42">
        <f>U63/$C$5</f>
        <v>0.82926829268292679</v>
      </c>
      <c r="V64" s="43">
        <f>V63/$C$5</f>
        <v>0.48780487804878048</v>
      </c>
      <c r="W64" s="44"/>
      <c r="X64" s="45">
        <f t="shared" ref="X64:AC64" si="11">X63/$C$5</f>
        <v>4.878048780487805E-2</v>
      </c>
      <c r="Y64" s="42">
        <f t="shared" si="11"/>
        <v>2.4390243902439025E-2</v>
      </c>
      <c r="Z64" s="42">
        <f t="shared" si="11"/>
        <v>0</v>
      </c>
      <c r="AA64" s="42">
        <f t="shared" si="11"/>
        <v>0</v>
      </c>
      <c r="AB64" s="45">
        <f t="shared" si="11"/>
        <v>0</v>
      </c>
      <c r="AC64" s="42">
        <f t="shared" si="11"/>
        <v>0</v>
      </c>
      <c r="AD64" s="183"/>
      <c r="AE64" s="183"/>
    </row>
    <row r="65" spans="1:31" x14ac:dyDescent="0.25">
      <c r="A65" s="41"/>
    </row>
    <row r="66" spans="1:31" x14ac:dyDescent="0.25">
      <c r="AD66" s="10"/>
      <c r="AE66" s="10"/>
    </row>
    <row r="67" spans="1:31" ht="15" customHeight="1" x14ac:dyDescent="0.25">
      <c r="A67" s="184" t="s">
        <v>15</v>
      </c>
      <c r="B67" s="185"/>
      <c r="C67" s="186"/>
      <c r="D67" s="35" t="s">
        <v>16</v>
      </c>
      <c r="E67" s="35">
        <f>COUNTIF(AE9:AE62,"2")</f>
        <v>8</v>
      </c>
      <c r="F67" s="42">
        <f>E67/C5</f>
        <v>0.1951219512195122</v>
      </c>
      <c r="AD67" s="10"/>
      <c r="AE67" s="10"/>
    </row>
    <row r="68" spans="1:31" x14ac:dyDescent="0.25">
      <c r="A68" s="187"/>
      <c r="B68" s="188"/>
      <c r="C68" s="189"/>
      <c r="D68" s="35" t="s">
        <v>17</v>
      </c>
      <c r="E68" s="35">
        <f>COUNTIF(AE9:AE62,"3")</f>
        <v>22</v>
      </c>
      <c r="F68" s="42">
        <f>E68/C5</f>
        <v>0.53658536585365857</v>
      </c>
      <c r="I68" s="190" t="s">
        <v>18</v>
      </c>
      <c r="J68" s="191"/>
      <c r="K68" s="191"/>
      <c r="L68" s="192"/>
      <c r="M68" s="193">
        <f>SUM(E69:E70)/C5</f>
        <v>0.26829268292682928</v>
      </c>
      <c r="N68" s="194"/>
      <c r="AD68" s="10"/>
      <c r="AE68" s="10"/>
    </row>
    <row r="69" spans="1:31" x14ac:dyDescent="0.25">
      <c r="A69" s="187"/>
      <c r="B69" s="188"/>
      <c r="C69" s="189"/>
      <c r="D69" s="35" t="s">
        <v>19</v>
      </c>
      <c r="E69" s="35">
        <f>COUNTIF(AE9:AE62,"4")</f>
        <v>11</v>
      </c>
      <c r="F69" s="42">
        <f>E69/C5</f>
        <v>0.26829268292682928</v>
      </c>
      <c r="I69" s="190" t="s">
        <v>20</v>
      </c>
      <c r="J69" s="191"/>
      <c r="K69" s="191"/>
      <c r="L69" s="192"/>
      <c r="M69" s="193">
        <f>SUM(E68:E70)/C5</f>
        <v>0.80487804878048785</v>
      </c>
      <c r="N69" s="194"/>
      <c r="AD69" s="10"/>
      <c r="AE69" s="10"/>
    </row>
    <row r="70" spans="1:31" x14ac:dyDescent="0.25">
      <c r="A70" s="250"/>
      <c r="B70" s="251"/>
      <c r="C70" s="252"/>
      <c r="D70" s="35" t="s">
        <v>21</v>
      </c>
      <c r="E70" s="35">
        <f>COUNTIF(AE9:AE62,"5")</f>
        <v>0</v>
      </c>
      <c r="F70" s="42">
        <f>E70/C5</f>
        <v>0</v>
      </c>
      <c r="AD70" s="10"/>
      <c r="AE70" s="10"/>
    </row>
    <row r="71" spans="1:31" x14ac:dyDescent="0.25">
      <c r="AD71" s="10"/>
      <c r="AE71" s="10"/>
    </row>
    <row r="72" spans="1:31" x14ac:dyDescent="0.25">
      <c r="B72" s="12"/>
    </row>
  </sheetData>
  <sortState ref="B9:AE62">
    <sortCondition descending="1" ref="AD9:AD62"/>
  </sortState>
  <mergeCells count="18">
    <mergeCell ref="A1:AE1"/>
    <mergeCell ref="A2:AE2"/>
    <mergeCell ref="AG4:AI10"/>
    <mergeCell ref="C7:G7"/>
    <mergeCell ref="H7:P7"/>
    <mergeCell ref="Q7:Q8"/>
    <mergeCell ref="R7:V7"/>
    <mergeCell ref="W7:W8"/>
    <mergeCell ref="X7:AC7"/>
    <mergeCell ref="AD7:AD8"/>
    <mergeCell ref="AE7:AE8"/>
    <mergeCell ref="AD63:AD64"/>
    <mergeCell ref="AE63:AE64"/>
    <mergeCell ref="A67:C70"/>
    <mergeCell ref="I68:L68"/>
    <mergeCell ref="M68:N68"/>
    <mergeCell ref="I69:L69"/>
    <mergeCell ref="M69:N69"/>
  </mergeCells>
  <pageMargins left="0.25" right="0.25" top="0.75" bottom="0.75" header="0.3" footer="0.3"/>
  <pageSetup paperSize="9" scale="8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41"/>
  <sheetViews>
    <sheetView topLeftCell="A37" zoomScale="85" zoomScaleNormal="85" workbookViewId="0">
      <selection sqref="A1:I1"/>
    </sheetView>
  </sheetViews>
  <sheetFormatPr defaultColWidth="18.42578125" defaultRowHeight="18.75" x14ac:dyDescent="0.25"/>
  <cols>
    <col min="1" max="1" width="7" style="1" customWidth="1"/>
    <col min="2" max="2" width="11.140625" style="1" customWidth="1"/>
    <col min="3" max="3" width="8.28515625" style="1" bestFit="1" customWidth="1"/>
    <col min="4" max="4" width="8.85546875" style="1" customWidth="1"/>
    <col min="5" max="5" width="68.28515625" style="1" customWidth="1"/>
    <col min="6" max="6" width="45.7109375" style="1" customWidth="1"/>
    <col min="7" max="7" width="19.7109375" style="1" customWidth="1"/>
    <col min="8" max="254" width="18.42578125" style="1"/>
    <col min="255" max="255" width="7" style="1" customWidth="1"/>
    <col min="256" max="256" width="11.140625" style="1" customWidth="1"/>
    <col min="257" max="257" width="8.28515625" style="1" bestFit="1" customWidth="1"/>
    <col min="258" max="258" width="8.85546875" style="1" customWidth="1"/>
    <col min="259" max="259" width="68.28515625" style="1" customWidth="1"/>
    <col min="260" max="260" width="45.7109375" style="1" customWidth="1"/>
    <col min="261" max="261" width="19.7109375" style="1" customWidth="1"/>
    <col min="262" max="510" width="18.42578125" style="1"/>
    <col min="511" max="511" width="7" style="1" customWidth="1"/>
    <col min="512" max="512" width="11.140625" style="1" customWidth="1"/>
    <col min="513" max="513" width="8.28515625" style="1" bestFit="1" customWidth="1"/>
    <col min="514" max="514" width="8.85546875" style="1" customWidth="1"/>
    <col min="515" max="515" width="68.28515625" style="1" customWidth="1"/>
    <col min="516" max="516" width="45.7109375" style="1" customWidth="1"/>
    <col min="517" max="517" width="19.7109375" style="1" customWidth="1"/>
    <col min="518" max="766" width="18.42578125" style="1"/>
    <col min="767" max="767" width="7" style="1" customWidth="1"/>
    <col min="768" max="768" width="11.140625" style="1" customWidth="1"/>
    <col min="769" max="769" width="8.28515625" style="1" bestFit="1" customWidth="1"/>
    <col min="770" max="770" width="8.85546875" style="1" customWidth="1"/>
    <col min="771" max="771" width="68.28515625" style="1" customWidth="1"/>
    <col min="772" max="772" width="45.7109375" style="1" customWidth="1"/>
    <col min="773" max="773" width="19.7109375" style="1" customWidth="1"/>
    <col min="774" max="1022" width="18.42578125" style="1"/>
    <col min="1023" max="1023" width="7" style="1" customWidth="1"/>
    <col min="1024" max="1024" width="11.140625" style="1" customWidth="1"/>
    <col min="1025" max="1025" width="8.28515625" style="1" bestFit="1" customWidth="1"/>
    <col min="1026" max="1026" width="8.85546875" style="1" customWidth="1"/>
    <col min="1027" max="1027" width="68.28515625" style="1" customWidth="1"/>
    <col min="1028" max="1028" width="45.7109375" style="1" customWidth="1"/>
    <col min="1029" max="1029" width="19.7109375" style="1" customWidth="1"/>
    <col min="1030" max="1278" width="18.42578125" style="1"/>
    <col min="1279" max="1279" width="7" style="1" customWidth="1"/>
    <col min="1280" max="1280" width="11.140625" style="1" customWidth="1"/>
    <col min="1281" max="1281" width="8.28515625" style="1" bestFit="1" customWidth="1"/>
    <col min="1282" max="1282" width="8.85546875" style="1" customWidth="1"/>
    <col min="1283" max="1283" width="68.28515625" style="1" customWidth="1"/>
    <col min="1284" max="1284" width="45.7109375" style="1" customWidth="1"/>
    <col min="1285" max="1285" width="19.7109375" style="1" customWidth="1"/>
    <col min="1286" max="1534" width="18.42578125" style="1"/>
    <col min="1535" max="1535" width="7" style="1" customWidth="1"/>
    <col min="1536" max="1536" width="11.140625" style="1" customWidth="1"/>
    <col min="1537" max="1537" width="8.28515625" style="1" bestFit="1" customWidth="1"/>
    <col min="1538" max="1538" width="8.85546875" style="1" customWidth="1"/>
    <col min="1539" max="1539" width="68.28515625" style="1" customWidth="1"/>
    <col min="1540" max="1540" width="45.7109375" style="1" customWidth="1"/>
    <col min="1541" max="1541" width="19.7109375" style="1" customWidth="1"/>
    <col min="1542" max="1790" width="18.42578125" style="1"/>
    <col min="1791" max="1791" width="7" style="1" customWidth="1"/>
    <col min="1792" max="1792" width="11.140625" style="1" customWidth="1"/>
    <col min="1793" max="1793" width="8.28515625" style="1" bestFit="1" customWidth="1"/>
    <col min="1794" max="1794" width="8.85546875" style="1" customWidth="1"/>
    <col min="1795" max="1795" width="68.28515625" style="1" customWidth="1"/>
    <col min="1796" max="1796" width="45.7109375" style="1" customWidth="1"/>
    <col min="1797" max="1797" width="19.7109375" style="1" customWidth="1"/>
    <col min="1798" max="2046" width="18.42578125" style="1"/>
    <col min="2047" max="2047" width="7" style="1" customWidth="1"/>
    <col min="2048" max="2048" width="11.140625" style="1" customWidth="1"/>
    <col min="2049" max="2049" width="8.28515625" style="1" bestFit="1" customWidth="1"/>
    <col min="2050" max="2050" width="8.85546875" style="1" customWidth="1"/>
    <col min="2051" max="2051" width="68.28515625" style="1" customWidth="1"/>
    <col min="2052" max="2052" width="45.7109375" style="1" customWidth="1"/>
    <col min="2053" max="2053" width="19.7109375" style="1" customWidth="1"/>
    <col min="2054" max="2302" width="18.42578125" style="1"/>
    <col min="2303" max="2303" width="7" style="1" customWidth="1"/>
    <col min="2304" max="2304" width="11.140625" style="1" customWidth="1"/>
    <col min="2305" max="2305" width="8.28515625" style="1" bestFit="1" customWidth="1"/>
    <col min="2306" max="2306" width="8.85546875" style="1" customWidth="1"/>
    <col min="2307" max="2307" width="68.28515625" style="1" customWidth="1"/>
    <col min="2308" max="2308" width="45.7109375" style="1" customWidth="1"/>
    <col min="2309" max="2309" width="19.7109375" style="1" customWidth="1"/>
    <col min="2310" max="2558" width="18.42578125" style="1"/>
    <col min="2559" max="2559" width="7" style="1" customWidth="1"/>
    <col min="2560" max="2560" width="11.140625" style="1" customWidth="1"/>
    <col min="2561" max="2561" width="8.28515625" style="1" bestFit="1" customWidth="1"/>
    <col min="2562" max="2562" width="8.85546875" style="1" customWidth="1"/>
    <col min="2563" max="2563" width="68.28515625" style="1" customWidth="1"/>
    <col min="2564" max="2564" width="45.7109375" style="1" customWidth="1"/>
    <col min="2565" max="2565" width="19.7109375" style="1" customWidth="1"/>
    <col min="2566" max="2814" width="18.42578125" style="1"/>
    <col min="2815" max="2815" width="7" style="1" customWidth="1"/>
    <col min="2816" max="2816" width="11.140625" style="1" customWidth="1"/>
    <col min="2817" max="2817" width="8.28515625" style="1" bestFit="1" customWidth="1"/>
    <col min="2818" max="2818" width="8.85546875" style="1" customWidth="1"/>
    <col min="2819" max="2819" width="68.28515625" style="1" customWidth="1"/>
    <col min="2820" max="2820" width="45.7109375" style="1" customWidth="1"/>
    <col min="2821" max="2821" width="19.7109375" style="1" customWidth="1"/>
    <col min="2822" max="3070" width="18.42578125" style="1"/>
    <col min="3071" max="3071" width="7" style="1" customWidth="1"/>
    <col min="3072" max="3072" width="11.140625" style="1" customWidth="1"/>
    <col min="3073" max="3073" width="8.28515625" style="1" bestFit="1" customWidth="1"/>
    <col min="3074" max="3074" width="8.85546875" style="1" customWidth="1"/>
    <col min="3075" max="3075" width="68.28515625" style="1" customWidth="1"/>
    <col min="3076" max="3076" width="45.7109375" style="1" customWidth="1"/>
    <col min="3077" max="3077" width="19.7109375" style="1" customWidth="1"/>
    <col min="3078" max="3326" width="18.42578125" style="1"/>
    <col min="3327" max="3327" width="7" style="1" customWidth="1"/>
    <col min="3328" max="3328" width="11.140625" style="1" customWidth="1"/>
    <col min="3329" max="3329" width="8.28515625" style="1" bestFit="1" customWidth="1"/>
    <col min="3330" max="3330" width="8.85546875" style="1" customWidth="1"/>
    <col min="3331" max="3331" width="68.28515625" style="1" customWidth="1"/>
    <col min="3332" max="3332" width="45.7109375" style="1" customWidth="1"/>
    <col min="3333" max="3333" width="19.7109375" style="1" customWidth="1"/>
    <col min="3334" max="3582" width="18.42578125" style="1"/>
    <col min="3583" max="3583" width="7" style="1" customWidth="1"/>
    <col min="3584" max="3584" width="11.140625" style="1" customWidth="1"/>
    <col min="3585" max="3585" width="8.28515625" style="1" bestFit="1" customWidth="1"/>
    <col min="3586" max="3586" width="8.85546875" style="1" customWidth="1"/>
    <col min="3587" max="3587" width="68.28515625" style="1" customWidth="1"/>
    <col min="3588" max="3588" width="45.7109375" style="1" customWidth="1"/>
    <col min="3589" max="3589" width="19.7109375" style="1" customWidth="1"/>
    <col min="3590" max="3838" width="18.42578125" style="1"/>
    <col min="3839" max="3839" width="7" style="1" customWidth="1"/>
    <col min="3840" max="3840" width="11.140625" style="1" customWidth="1"/>
    <col min="3841" max="3841" width="8.28515625" style="1" bestFit="1" customWidth="1"/>
    <col min="3842" max="3842" width="8.85546875" style="1" customWidth="1"/>
    <col min="3843" max="3843" width="68.28515625" style="1" customWidth="1"/>
    <col min="3844" max="3844" width="45.7109375" style="1" customWidth="1"/>
    <col min="3845" max="3845" width="19.7109375" style="1" customWidth="1"/>
    <col min="3846" max="4094" width="18.42578125" style="1"/>
    <col min="4095" max="4095" width="7" style="1" customWidth="1"/>
    <col min="4096" max="4096" width="11.140625" style="1" customWidth="1"/>
    <col min="4097" max="4097" width="8.28515625" style="1" bestFit="1" customWidth="1"/>
    <col min="4098" max="4098" width="8.85546875" style="1" customWidth="1"/>
    <col min="4099" max="4099" width="68.28515625" style="1" customWidth="1"/>
    <col min="4100" max="4100" width="45.7109375" style="1" customWidth="1"/>
    <col min="4101" max="4101" width="19.7109375" style="1" customWidth="1"/>
    <col min="4102" max="4350" width="18.42578125" style="1"/>
    <col min="4351" max="4351" width="7" style="1" customWidth="1"/>
    <col min="4352" max="4352" width="11.140625" style="1" customWidth="1"/>
    <col min="4353" max="4353" width="8.28515625" style="1" bestFit="1" customWidth="1"/>
    <col min="4354" max="4354" width="8.85546875" style="1" customWidth="1"/>
    <col min="4355" max="4355" width="68.28515625" style="1" customWidth="1"/>
    <col min="4356" max="4356" width="45.7109375" style="1" customWidth="1"/>
    <col min="4357" max="4357" width="19.7109375" style="1" customWidth="1"/>
    <col min="4358" max="4606" width="18.42578125" style="1"/>
    <col min="4607" max="4607" width="7" style="1" customWidth="1"/>
    <col min="4608" max="4608" width="11.140625" style="1" customWidth="1"/>
    <col min="4609" max="4609" width="8.28515625" style="1" bestFit="1" customWidth="1"/>
    <col min="4610" max="4610" width="8.85546875" style="1" customWidth="1"/>
    <col min="4611" max="4611" width="68.28515625" style="1" customWidth="1"/>
    <col min="4612" max="4612" width="45.7109375" style="1" customWidth="1"/>
    <col min="4613" max="4613" width="19.7109375" style="1" customWidth="1"/>
    <col min="4614" max="4862" width="18.42578125" style="1"/>
    <col min="4863" max="4863" width="7" style="1" customWidth="1"/>
    <col min="4864" max="4864" width="11.140625" style="1" customWidth="1"/>
    <col min="4865" max="4865" width="8.28515625" style="1" bestFit="1" customWidth="1"/>
    <col min="4866" max="4866" width="8.85546875" style="1" customWidth="1"/>
    <col min="4867" max="4867" width="68.28515625" style="1" customWidth="1"/>
    <col min="4868" max="4868" width="45.7109375" style="1" customWidth="1"/>
    <col min="4869" max="4869" width="19.7109375" style="1" customWidth="1"/>
    <col min="4870" max="5118" width="18.42578125" style="1"/>
    <col min="5119" max="5119" width="7" style="1" customWidth="1"/>
    <col min="5120" max="5120" width="11.140625" style="1" customWidth="1"/>
    <col min="5121" max="5121" width="8.28515625" style="1" bestFit="1" customWidth="1"/>
    <col min="5122" max="5122" width="8.85546875" style="1" customWidth="1"/>
    <col min="5123" max="5123" width="68.28515625" style="1" customWidth="1"/>
    <col min="5124" max="5124" width="45.7109375" style="1" customWidth="1"/>
    <col min="5125" max="5125" width="19.7109375" style="1" customWidth="1"/>
    <col min="5126" max="5374" width="18.42578125" style="1"/>
    <col min="5375" max="5375" width="7" style="1" customWidth="1"/>
    <col min="5376" max="5376" width="11.140625" style="1" customWidth="1"/>
    <col min="5377" max="5377" width="8.28515625" style="1" bestFit="1" customWidth="1"/>
    <col min="5378" max="5378" width="8.85546875" style="1" customWidth="1"/>
    <col min="5379" max="5379" width="68.28515625" style="1" customWidth="1"/>
    <col min="5380" max="5380" width="45.7109375" style="1" customWidth="1"/>
    <col min="5381" max="5381" width="19.7109375" style="1" customWidth="1"/>
    <col min="5382" max="5630" width="18.42578125" style="1"/>
    <col min="5631" max="5631" width="7" style="1" customWidth="1"/>
    <col min="5632" max="5632" width="11.140625" style="1" customWidth="1"/>
    <col min="5633" max="5633" width="8.28515625" style="1" bestFit="1" customWidth="1"/>
    <col min="5634" max="5634" width="8.85546875" style="1" customWidth="1"/>
    <col min="5635" max="5635" width="68.28515625" style="1" customWidth="1"/>
    <col min="5636" max="5636" width="45.7109375" style="1" customWidth="1"/>
    <col min="5637" max="5637" width="19.7109375" style="1" customWidth="1"/>
    <col min="5638" max="5886" width="18.42578125" style="1"/>
    <col min="5887" max="5887" width="7" style="1" customWidth="1"/>
    <col min="5888" max="5888" width="11.140625" style="1" customWidth="1"/>
    <col min="5889" max="5889" width="8.28515625" style="1" bestFit="1" customWidth="1"/>
    <col min="5890" max="5890" width="8.85546875" style="1" customWidth="1"/>
    <col min="5891" max="5891" width="68.28515625" style="1" customWidth="1"/>
    <col min="5892" max="5892" width="45.7109375" style="1" customWidth="1"/>
    <col min="5893" max="5893" width="19.7109375" style="1" customWidth="1"/>
    <col min="5894" max="6142" width="18.42578125" style="1"/>
    <col min="6143" max="6143" width="7" style="1" customWidth="1"/>
    <col min="6144" max="6144" width="11.140625" style="1" customWidth="1"/>
    <col min="6145" max="6145" width="8.28515625" style="1" bestFit="1" customWidth="1"/>
    <col min="6146" max="6146" width="8.85546875" style="1" customWidth="1"/>
    <col min="6147" max="6147" width="68.28515625" style="1" customWidth="1"/>
    <col min="6148" max="6148" width="45.7109375" style="1" customWidth="1"/>
    <col min="6149" max="6149" width="19.7109375" style="1" customWidth="1"/>
    <col min="6150" max="6398" width="18.42578125" style="1"/>
    <col min="6399" max="6399" width="7" style="1" customWidth="1"/>
    <col min="6400" max="6400" width="11.140625" style="1" customWidth="1"/>
    <col min="6401" max="6401" width="8.28515625" style="1" bestFit="1" customWidth="1"/>
    <col min="6402" max="6402" width="8.85546875" style="1" customWidth="1"/>
    <col min="6403" max="6403" width="68.28515625" style="1" customWidth="1"/>
    <col min="6404" max="6404" width="45.7109375" style="1" customWidth="1"/>
    <col min="6405" max="6405" width="19.7109375" style="1" customWidth="1"/>
    <col min="6406" max="6654" width="18.42578125" style="1"/>
    <col min="6655" max="6655" width="7" style="1" customWidth="1"/>
    <col min="6656" max="6656" width="11.140625" style="1" customWidth="1"/>
    <col min="6657" max="6657" width="8.28515625" style="1" bestFit="1" customWidth="1"/>
    <col min="6658" max="6658" width="8.85546875" style="1" customWidth="1"/>
    <col min="6659" max="6659" width="68.28515625" style="1" customWidth="1"/>
    <col min="6660" max="6660" width="45.7109375" style="1" customWidth="1"/>
    <col min="6661" max="6661" width="19.7109375" style="1" customWidth="1"/>
    <col min="6662" max="6910" width="18.42578125" style="1"/>
    <col min="6911" max="6911" width="7" style="1" customWidth="1"/>
    <col min="6912" max="6912" width="11.140625" style="1" customWidth="1"/>
    <col min="6913" max="6913" width="8.28515625" style="1" bestFit="1" customWidth="1"/>
    <col min="6914" max="6914" width="8.85546875" style="1" customWidth="1"/>
    <col min="6915" max="6915" width="68.28515625" style="1" customWidth="1"/>
    <col min="6916" max="6916" width="45.7109375" style="1" customWidth="1"/>
    <col min="6917" max="6917" width="19.7109375" style="1" customWidth="1"/>
    <col min="6918" max="7166" width="18.42578125" style="1"/>
    <col min="7167" max="7167" width="7" style="1" customWidth="1"/>
    <col min="7168" max="7168" width="11.140625" style="1" customWidth="1"/>
    <col min="7169" max="7169" width="8.28515625" style="1" bestFit="1" customWidth="1"/>
    <col min="7170" max="7170" width="8.85546875" style="1" customWidth="1"/>
    <col min="7171" max="7171" width="68.28515625" style="1" customWidth="1"/>
    <col min="7172" max="7172" width="45.7109375" style="1" customWidth="1"/>
    <col min="7173" max="7173" width="19.7109375" style="1" customWidth="1"/>
    <col min="7174" max="7422" width="18.42578125" style="1"/>
    <col min="7423" max="7423" width="7" style="1" customWidth="1"/>
    <col min="7424" max="7424" width="11.140625" style="1" customWidth="1"/>
    <col min="7425" max="7425" width="8.28515625" style="1" bestFit="1" customWidth="1"/>
    <col min="7426" max="7426" width="8.85546875" style="1" customWidth="1"/>
    <col min="7427" max="7427" width="68.28515625" style="1" customWidth="1"/>
    <col min="7428" max="7428" width="45.7109375" style="1" customWidth="1"/>
    <col min="7429" max="7429" width="19.7109375" style="1" customWidth="1"/>
    <col min="7430" max="7678" width="18.42578125" style="1"/>
    <col min="7679" max="7679" width="7" style="1" customWidth="1"/>
    <col min="7680" max="7680" width="11.140625" style="1" customWidth="1"/>
    <col min="7681" max="7681" width="8.28515625" style="1" bestFit="1" customWidth="1"/>
    <col min="7682" max="7682" width="8.85546875" style="1" customWidth="1"/>
    <col min="7683" max="7683" width="68.28515625" style="1" customWidth="1"/>
    <col min="7684" max="7684" width="45.7109375" style="1" customWidth="1"/>
    <col min="7685" max="7685" width="19.7109375" style="1" customWidth="1"/>
    <col min="7686" max="7934" width="18.42578125" style="1"/>
    <col min="7935" max="7935" width="7" style="1" customWidth="1"/>
    <col min="7936" max="7936" width="11.140625" style="1" customWidth="1"/>
    <col min="7937" max="7937" width="8.28515625" style="1" bestFit="1" customWidth="1"/>
    <col min="7938" max="7938" width="8.85546875" style="1" customWidth="1"/>
    <col min="7939" max="7939" width="68.28515625" style="1" customWidth="1"/>
    <col min="7940" max="7940" width="45.7109375" style="1" customWidth="1"/>
    <col min="7941" max="7941" width="19.7109375" style="1" customWidth="1"/>
    <col min="7942" max="8190" width="18.42578125" style="1"/>
    <col min="8191" max="8191" width="7" style="1" customWidth="1"/>
    <col min="8192" max="8192" width="11.140625" style="1" customWidth="1"/>
    <col min="8193" max="8193" width="8.28515625" style="1" bestFit="1" customWidth="1"/>
    <col min="8194" max="8194" width="8.85546875" style="1" customWidth="1"/>
    <col min="8195" max="8195" width="68.28515625" style="1" customWidth="1"/>
    <col min="8196" max="8196" width="45.7109375" style="1" customWidth="1"/>
    <col min="8197" max="8197" width="19.7109375" style="1" customWidth="1"/>
    <col min="8198" max="8446" width="18.42578125" style="1"/>
    <col min="8447" max="8447" width="7" style="1" customWidth="1"/>
    <col min="8448" max="8448" width="11.140625" style="1" customWidth="1"/>
    <col min="8449" max="8449" width="8.28515625" style="1" bestFit="1" customWidth="1"/>
    <col min="8450" max="8450" width="8.85546875" style="1" customWidth="1"/>
    <col min="8451" max="8451" width="68.28515625" style="1" customWidth="1"/>
    <col min="8452" max="8452" width="45.7109375" style="1" customWidth="1"/>
    <col min="8453" max="8453" width="19.7109375" style="1" customWidth="1"/>
    <col min="8454" max="8702" width="18.42578125" style="1"/>
    <col min="8703" max="8703" width="7" style="1" customWidth="1"/>
    <col min="8704" max="8704" width="11.140625" style="1" customWidth="1"/>
    <col min="8705" max="8705" width="8.28515625" style="1" bestFit="1" customWidth="1"/>
    <col min="8706" max="8706" width="8.85546875" style="1" customWidth="1"/>
    <col min="8707" max="8707" width="68.28515625" style="1" customWidth="1"/>
    <col min="8708" max="8708" width="45.7109375" style="1" customWidth="1"/>
    <col min="8709" max="8709" width="19.7109375" style="1" customWidth="1"/>
    <col min="8710" max="8958" width="18.42578125" style="1"/>
    <col min="8959" max="8959" width="7" style="1" customWidth="1"/>
    <col min="8960" max="8960" width="11.140625" style="1" customWidth="1"/>
    <col min="8961" max="8961" width="8.28515625" style="1" bestFit="1" customWidth="1"/>
    <col min="8962" max="8962" width="8.85546875" style="1" customWidth="1"/>
    <col min="8963" max="8963" width="68.28515625" style="1" customWidth="1"/>
    <col min="8964" max="8964" width="45.7109375" style="1" customWidth="1"/>
    <col min="8965" max="8965" width="19.7109375" style="1" customWidth="1"/>
    <col min="8966" max="9214" width="18.42578125" style="1"/>
    <col min="9215" max="9215" width="7" style="1" customWidth="1"/>
    <col min="9216" max="9216" width="11.140625" style="1" customWidth="1"/>
    <col min="9217" max="9217" width="8.28515625" style="1" bestFit="1" customWidth="1"/>
    <col min="9218" max="9218" width="8.85546875" style="1" customWidth="1"/>
    <col min="9219" max="9219" width="68.28515625" style="1" customWidth="1"/>
    <col min="9220" max="9220" width="45.7109375" style="1" customWidth="1"/>
    <col min="9221" max="9221" width="19.7109375" style="1" customWidth="1"/>
    <col min="9222" max="9470" width="18.42578125" style="1"/>
    <col min="9471" max="9471" width="7" style="1" customWidth="1"/>
    <col min="9472" max="9472" width="11.140625" style="1" customWidth="1"/>
    <col min="9473" max="9473" width="8.28515625" style="1" bestFit="1" customWidth="1"/>
    <col min="9474" max="9474" width="8.85546875" style="1" customWidth="1"/>
    <col min="9475" max="9475" width="68.28515625" style="1" customWidth="1"/>
    <col min="9476" max="9476" width="45.7109375" style="1" customWidth="1"/>
    <col min="9477" max="9477" width="19.7109375" style="1" customWidth="1"/>
    <col min="9478" max="9726" width="18.42578125" style="1"/>
    <col min="9727" max="9727" width="7" style="1" customWidth="1"/>
    <col min="9728" max="9728" width="11.140625" style="1" customWidth="1"/>
    <col min="9729" max="9729" width="8.28515625" style="1" bestFit="1" customWidth="1"/>
    <col min="9730" max="9730" width="8.85546875" style="1" customWidth="1"/>
    <col min="9731" max="9731" width="68.28515625" style="1" customWidth="1"/>
    <col min="9732" max="9732" width="45.7109375" style="1" customWidth="1"/>
    <col min="9733" max="9733" width="19.7109375" style="1" customWidth="1"/>
    <col min="9734" max="9982" width="18.42578125" style="1"/>
    <col min="9983" max="9983" width="7" style="1" customWidth="1"/>
    <col min="9984" max="9984" width="11.140625" style="1" customWidth="1"/>
    <col min="9985" max="9985" width="8.28515625" style="1" bestFit="1" customWidth="1"/>
    <col min="9986" max="9986" width="8.85546875" style="1" customWidth="1"/>
    <col min="9987" max="9987" width="68.28515625" style="1" customWidth="1"/>
    <col min="9988" max="9988" width="45.7109375" style="1" customWidth="1"/>
    <col min="9989" max="9989" width="19.7109375" style="1" customWidth="1"/>
    <col min="9990" max="10238" width="18.42578125" style="1"/>
    <col min="10239" max="10239" width="7" style="1" customWidth="1"/>
    <col min="10240" max="10240" width="11.140625" style="1" customWidth="1"/>
    <col min="10241" max="10241" width="8.28515625" style="1" bestFit="1" customWidth="1"/>
    <col min="10242" max="10242" width="8.85546875" style="1" customWidth="1"/>
    <col min="10243" max="10243" width="68.28515625" style="1" customWidth="1"/>
    <col min="10244" max="10244" width="45.7109375" style="1" customWidth="1"/>
    <col min="10245" max="10245" width="19.7109375" style="1" customWidth="1"/>
    <col min="10246" max="10494" width="18.42578125" style="1"/>
    <col min="10495" max="10495" width="7" style="1" customWidth="1"/>
    <col min="10496" max="10496" width="11.140625" style="1" customWidth="1"/>
    <col min="10497" max="10497" width="8.28515625" style="1" bestFit="1" customWidth="1"/>
    <col min="10498" max="10498" width="8.85546875" style="1" customWidth="1"/>
    <col min="10499" max="10499" width="68.28515625" style="1" customWidth="1"/>
    <col min="10500" max="10500" width="45.7109375" style="1" customWidth="1"/>
    <col min="10501" max="10501" width="19.7109375" style="1" customWidth="1"/>
    <col min="10502" max="10750" width="18.42578125" style="1"/>
    <col min="10751" max="10751" width="7" style="1" customWidth="1"/>
    <col min="10752" max="10752" width="11.140625" style="1" customWidth="1"/>
    <col min="10753" max="10753" width="8.28515625" style="1" bestFit="1" customWidth="1"/>
    <col min="10754" max="10754" width="8.85546875" style="1" customWidth="1"/>
    <col min="10755" max="10755" width="68.28515625" style="1" customWidth="1"/>
    <col min="10756" max="10756" width="45.7109375" style="1" customWidth="1"/>
    <col min="10757" max="10757" width="19.7109375" style="1" customWidth="1"/>
    <col min="10758" max="11006" width="18.42578125" style="1"/>
    <col min="11007" max="11007" width="7" style="1" customWidth="1"/>
    <col min="11008" max="11008" width="11.140625" style="1" customWidth="1"/>
    <col min="11009" max="11009" width="8.28515625" style="1" bestFit="1" customWidth="1"/>
    <col min="11010" max="11010" width="8.85546875" style="1" customWidth="1"/>
    <col min="11011" max="11011" width="68.28515625" style="1" customWidth="1"/>
    <col min="11012" max="11012" width="45.7109375" style="1" customWidth="1"/>
    <col min="11013" max="11013" width="19.7109375" style="1" customWidth="1"/>
    <col min="11014" max="11262" width="18.42578125" style="1"/>
    <col min="11263" max="11263" width="7" style="1" customWidth="1"/>
    <col min="11264" max="11264" width="11.140625" style="1" customWidth="1"/>
    <col min="11265" max="11265" width="8.28515625" style="1" bestFit="1" customWidth="1"/>
    <col min="11266" max="11266" width="8.85546875" style="1" customWidth="1"/>
    <col min="11267" max="11267" width="68.28515625" style="1" customWidth="1"/>
    <col min="11268" max="11268" width="45.7109375" style="1" customWidth="1"/>
    <col min="11269" max="11269" width="19.7109375" style="1" customWidth="1"/>
    <col min="11270" max="11518" width="18.42578125" style="1"/>
    <col min="11519" max="11519" width="7" style="1" customWidth="1"/>
    <col min="11520" max="11520" width="11.140625" style="1" customWidth="1"/>
    <col min="11521" max="11521" width="8.28515625" style="1" bestFit="1" customWidth="1"/>
    <col min="11522" max="11522" width="8.85546875" style="1" customWidth="1"/>
    <col min="11523" max="11523" width="68.28515625" style="1" customWidth="1"/>
    <col min="11524" max="11524" width="45.7109375" style="1" customWidth="1"/>
    <col min="11525" max="11525" width="19.7109375" style="1" customWidth="1"/>
    <col min="11526" max="11774" width="18.42578125" style="1"/>
    <col min="11775" max="11775" width="7" style="1" customWidth="1"/>
    <col min="11776" max="11776" width="11.140625" style="1" customWidth="1"/>
    <col min="11777" max="11777" width="8.28515625" style="1" bestFit="1" customWidth="1"/>
    <col min="11778" max="11778" width="8.85546875" style="1" customWidth="1"/>
    <col min="11779" max="11779" width="68.28515625" style="1" customWidth="1"/>
    <col min="11780" max="11780" width="45.7109375" style="1" customWidth="1"/>
    <col min="11781" max="11781" width="19.7109375" style="1" customWidth="1"/>
    <col min="11782" max="12030" width="18.42578125" style="1"/>
    <col min="12031" max="12031" width="7" style="1" customWidth="1"/>
    <col min="12032" max="12032" width="11.140625" style="1" customWidth="1"/>
    <col min="12033" max="12033" width="8.28515625" style="1" bestFit="1" customWidth="1"/>
    <col min="12034" max="12034" width="8.85546875" style="1" customWidth="1"/>
    <col min="12035" max="12035" width="68.28515625" style="1" customWidth="1"/>
    <col min="12036" max="12036" width="45.7109375" style="1" customWidth="1"/>
    <col min="12037" max="12037" width="19.7109375" style="1" customWidth="1"/>
    <col min="12038" max="12286" width="18.42578125" style="1"/>
    <col min="12287" max="12287" width="7" style="1" customWidth="1"/>
    <col min="12288" max="12288" width="11.140625" style="1" customWidth="1"/>
    <col min="12289" max="12289" width="8.28515625" style="1" bestFit="1" customWidth="1"/>
    <col min="12290" max="12290" width="8.85546875" style="1" customWidth="1"/>
    <col min="12291" max="12291" width="68.28515625" style="1" customWidth="1"/>
    <col min="12292" max="12292" width="45.7109375" style="1" customWidth="1"/>
    <col min="12293" max="12293" width="19.7109375" style="1" customWidth="1"/>
    <col min="12294" max="12542" width="18.42578125" style="1"/>
    <col min="12543" max="12543" width="7" style="1" customWidth="1"/>
    <col min="12544" max="12544" width="11.140625" style="1" customWidth="1"/>
    <col min="12545" max="12545" width="8.28515625" style="1" bestFit="1" customWidth="1"/>
    <col min="12546" max="12546" width="8.85546875" style="1" customWidth="1"/>
    <col min="12547" max="12547" width="68.28515625" style="1" customWidth="1"/>
    <col min="12548" max="12548" width="45.7109375" style="1" customWidth="1"/>
    <col min="12549" max="12549" width="19.7109375" style="1" customWidth="1"/>
    <col min="12550" max="12798" width="18.42578125" style="1"/>
    <col min="12799" max="12799" width="7" style="1" customWidth="1"/>
    <col min="12800" max="12800" width="11.140625" style="1" customWidth="1"/>
    <col min="12801" max="12801" width="8.28515625" style="1" bestFit="1" customWidth="1"/>
    <col min="12802" max="12802" width="8.85546875" style="1" customWidth="1"/>
    <col min="12803" max="12803" width="68.28515625" style="1" customWidth="1"/>
    <col min="12804" max="12804" width="45.7109375" style="1" customWidth="1"/>
    <col min="12805" max="12805" width="19.7109375" style="1" customWidth="1"/>
    <col min="12806" max="13054" width="18.42578125" style="1"/>
    <col min="13055" max="13055" width="7" style="1" customWidth="1"/>
    <col min="13056" max="13056" width="11.140625" style="1" customWidth="1"/>
    <col min="13057" max="13057" width="8.28515625" style="1" bestFit="1" customWidth="1"/>
    <col min="13058" max="13058" width="8.85546875" style="1" customWidth="1"/>
    <col min="13059" max="13059" width="68.28515625" style="1" customWidth="1"/>
    <col min="13060" max="13060" width="45.7109375" style="1" customWidth="1"/>
    <col min="13061" max="13061" width="19.7109375" style="1" customWidth="1"/>
    <col min="13062" max="13310" width="18.42578125" style="1"/>
    <col min="13311" max="13311" width="7" style="1" customWidth="1"/>
    <col min="13312" max="13312" width="11.140625" style="1" customWidth="1"/>
    <col min="13313" max="13313" width="8.28515625" style="1" bestFit="1" customWidth="1"/>
    <col min="13314" max="13314" width="8.85546875" style="1" customWidth="1"/>
    <col min="13315" max="13315" width="68.28515625" style="1" customWidth="1"/>
    <col min="13316" max="13316" width="45.7109375" style="1" customWidth="1"/>
    <col min="13317" max="13317" width="19.7109375" style="1" customWidth="1"/>
    <col min="13318" max="13566" width="18.42578125" style="1"/>
    <col min="13567" max="13567" width="7" style="1" customWidth="1"/>
    <col min="13568" max="13568" width="11.140625" style="1" customWidth="1"/>
    <col min="13569" max="13569" width="8.28515625" style="1" bestFit="1" customWidth="1"/>
    <col min="13570" max="13570" width="8.85546875" style="1" customWidth="1"/>
    <col min="13571" max="13571" width="68.28515625" style="1" customWidth="1"/>
    <col min="13572" max="13572" width="45.7109375" style="1" customWidth="1"/>
    <col min="13573" max="13573" width="19.7109375" style="1" customWidth="1"/>
    <col min="13574" max="13822" width="18.42578125" style="1"/>
    <col min="13823" max="13823" width="7" style="1" customWidth="1"/>
    <col min="13824" max="13824" width="11.140625" style="1" customWidth="1"/>
    <col min="13825" max="13825" width="8.28515625" style="1" bestFit="1" customWidth="1"/>
    <col min="13826" max="13826" width="8.85546875" style="1" customWidth="1"/>
    <col min="13827" max="13827" width="68.28515625" style="1" customWidth="1"/>
    <col min="13828" max="13828" width="45.7109375" style="1" customWidth="1"/>
    <col min="13829" max="13829" width="19.7109375" style="1" customWidth="1"/>
    <col min="13830" max="14078" width="18.42578125" style="1"/>
    <col min="14079" max="14079" width="7" style="1" customWidth="1"/>
    <col min="14080" max="14080" width="11.140625" style="1" customWidth="1"/>
    <col min="14081" max="14081" width="8.28515625" style="1" bestFit="1" customWidth="1"/>
    <col min="14082" max="14082" width="8.85546875" style="1" customWidth="1"/>
    <col min="14083" max="14083" width="68.28515625" style="1" customWidth="1"/>
    <col min="14084" max="14084" width="45.7109375" style="1" customWidth="1"/>
    <col min="14085" max="14085" width="19.7109375" style="1" customWidth="1"/>
    <col min="14086" max="14334" width="18.42578125" style="1"/>
    <col min="14335" max="14335" width="7" style="1" customWidth="1"/>
    <col min="14336" max="14336" width="11.140625" style="1" customWidth="1"/>
    <col min="14337" max="14337" width="8.28515625" style="1" bestFit="1" customWidth="1"/>
    <col min="14338" max="14338" width="8.85546875" style="1" customWidth="1"/>
    <col min="14339" max="14339" width="68.28515625" style="1" customWidth="1"/>
    <col min="14340" max="14340" width="45.7109375" style="1" customWidth="1"/>
    <col min="14341" max="14341" width="19.7109375" style="1" customWidth="1"/>
    <col min="14342" max="14590" width="18.42578125" style="1"/>
    <col min="14591" max="14591" width="7" style="1" customWidth="1"/>
    <col min="14592" max="14592" width="11.140625" style="1" customWidth="1"/>
    <col min="14593" max="14593" width="8.28515625" style="1" bestFit="1" customWidth="1"/>
    <col min="14594" max="14594" width="8.85546875" style="1" customWidth="1"/>
    <col min="14595" max="14595" width="68.28515625" style="1" customWidth="1"/>
    <col min="14596" max="14596" width="45.7109375" style="1" customWidth="1"/>
    <col min="14597" max="14597" width="19.7109375" style="1" customWidth="1"/>
    <col min="14598" max="14846" width="18.42578125" style="1"/>
    <col min="14847" max="14847" width="7" style="1" customWidth="1"/>
    <col min="14848" max="14848" width="11.140625" style="1" customWidth="1"/>
    <col min="14849" max="14849" width="8.28515625" style="1" bestFit="1" customWidth="1"/>
    <col min="14850" max="14850" width="8.85546875" style="1" customWidth="1"/>
    <col min="14851" max="14851" width="68.28515625" style="1" customWidth="1"/>
    <col min="14852" max="14852" width="45.7109375" style="1" customWidth="1"/>
    <col min="14853" max="14853" width="19.7109375" style="1" customWidth="1"/>
    <col min="14854" max="15102" width="18.42578125" style="1"/>
    <col min="15103" max="15103" width="7" style="1" customWidth="1"/>
    <col min="15104" max="15104" width="11.140625" style="1" customWidth="1"/>
    <col min="15105" max="15105" width="8.28515625" style="1" bestFit="1" customWidth="1"/>
    <col min="15106" max="15106" width="8.85546875" style="1" customWidth="1"/>
    <col min="15107" max="15107" width="68.28515625" style="1" customWidth="1"/>
    <col min="15108" max="15108" width="45.7109375" style="1" customWidth="1"/>
    <col min="15109" max="15109" width="19.7109375" style="1" customWidth="1"/>
    <col min="15110" max="15358" width="18.42578125" style="1"/>
    <col min="15359" max="15359" width="7" style="1" customWidth="1"/>
    <col min="15360" max="15360" width="11.140625" style="1" customWidth="1"/>
    <col min="15361" max="15361" width="8.28515625" style="1" bestFit="1" customWidth="1"/>
    <col min="15362" max="15362" width="8.85546875" style="1" customWidth="1"/>
    <col min="15363" max="15363" width="68.28515625" style="1" customWidth="1"/>
    <col min="15364" max="15364" width="45.7109375" style="1" customWidth="1"/>
    <col min="15365" max="15365" width="19.7109375" style="1" customWidth="1"/>
    <col min="15366" max="15614" width="18.42578125" style="1"/>
    <col min="15615" max="15615" width="7" style="1" customWidth="1"/>
    <col min="15616" max="15616" width="11.140625" style="1" customWidth="1"/>
    <col min="15617" max="15617" width="8.28515625" style="1" bestFit="1" customWidth="1"/>
    <col min="15618" max="15618" width="8.85546875" style="1" customWidth="1"/>
    <col min="15619" max="15619" width="68.28515625" style="1" customWidth="1"/>
    <col min="15620" max="15620" width="45.7109375" style="1" customWidth="1"/>
    <col min="15621" max="15621" width="19.7109375" style="1" customWidth="1"/>
    <col min="15622" max="15870" width="18.42578125" style="1"/>
    <col min="15871" max="15871" width="7" style="1" customWidth="1"/>
    <col min="15872" max="15872" width="11.140625" style="1" customWidth="1"/>
    <col min="15873" max="15873" width="8.28515625" style="1" bestFit="1" customWidth="1"/>
    <col min="15874" max="15874" width="8.85546875" style="1" customWidth="1"/>
    <col min="15875" max="15875" width="68.28515625" style="1" customWidth="1"/>
    <col min="15876" max="15876" width="45.7109375" style="1" customWidth="1"/>
    <col min="15877" max="15877" width="19.7109375" style="1" customWidth="1"/>
    <col min="15878" max="16126" width="18.42578125" style="1"/>
    <col min="16127" max="16127" width="7" style="1" customWidth="1"/>
    <col min="16128" max="16128" width="11.140625" style="1" customWidth="1"/>
    <col min="16129" max="16129" width="8.28515625" style="1" bestFit="1" customWidth="1"/>
    <col min="16130" max="16130" width="8.85546875" style="1" customWidth="1"/>
    <col min="16131" max="16131" width="68.28515625" style="1" customWidth="1"/>
    <col min="16132" max="16132" width="45.7109375" style="1" customWidth="1"/>
    <col min="16133" max="16133" width="19.7109375" style="1" customWidth="1"/>
    <col min="16134" max="16384" width="18.42578125" style="1"/>
  </cols>
  <sheetData>
    <row r="1" spans="1:9" ht="54.75" customHeight="1" x14ac:dyDescent="0.25">
      <c r="A1" s="209" t="s">
        <v>113</v>
      </c>
      <c r="B1" s="209"/>
      <c r="C1" s="209"/>
      <c r="D1" s="209"/>
      <c r="E1" s="209"/>
      <c r="F1" s="209"/>
      <c r="G1" s="209"/>
      <c r="H1" s="209"/>
      <c r="I1" s="209"/>
    </row>
    <row r="2" spans="1:9" ht="102" customHeight="1" x14ac:dyDescent="0.25">
      <c r="A2" s="49" t="s">
        <v>22</v>
      </c>
      <c r="B2" s="49" t="s">
        <v>23</v>
      </c>
      <c r="C2" s="49" t="s">
        <v>24</v>
      </c>
      <c r="D2" s="49" t="s">
        <v>25</v>
      </c>
      <c r="E2" s="50" t="s">
        <v>26</v>
      </c>
      <c r="F2" s="50" t="s">
        <v>27</v>
      </c>
      <c r="G2" s="50" t="s">
        <v>83</v>
      </c>
      <c r="H2" s="50" t="s">
        <v>84</v>
      </c>
      <c r="I2" s="50" t="s">
        <v>85</v>
      </c>
    </row>
    <row r="3" spans="1:9" ht="18" customHeight="1" x14ac:dyDescent="0.25">
      <c r="A3" s="210" t="s">
        <v>28</v>
      </c>
      <c r="B3" s="211"/>
      <c r="C3" s="211"/>
      <c r="D3" s="211"/>
      <c r="E3" s="211"/>
      <c r="F3" s="211"/>
      <c r="G3" s="211"/>
      <c r="H3" s="211"/>
      <c r="I3" s="212"/>
    </row>
    <row r="4" spans="1:9" x14ac:dyDescent="0.25">
      <c r="A4" s="4">
        <v>1</v>
      </c>
      <c r="B4" s="206" t="s">
        <v>29</v>
      </c>
      <c r="C4" s="207" t="s">
        <v>30</v>
      </c>
      <c r="D4" s="4">
        <v>1</v>
      </c>
      <c r="E4" s="208" t="s">
        <v>31</v>
      </c>
      <c r="F4" s="51"/>
      <c r="G4" s="6">
        <f>[3]Свод!$C$65</f>
        <v>0.8936170212765957</v>
      </c>
      <c r="H4" s="6">
        <f>СВОД!C64</f>
        <v>1</v>
      </c>
      <c r="I4" s="6">
        <f>H4-G4</f>
        <v>0.1063829787234043</v>
      </c>
    </row>
    <row r="5" spans="1:9" x14ac:dyDescent="0.25">
      <c r="A5" s="4">
        <v>2</v>
      </c>
      <c r="B5" s="206"/>
      <c r="C5" s="207"/>
      <c r="D5" s="4">
        <v>1</v>
      </c>
      <c r="E5" s="208"/>
      <c r="F5" s="51" t="s">
        <v>32</v>
      </c>
      <c r="G5" s="6">
        <f>[3]Свод!$D$65</f>
        <v>0.38297872340425532</v>
      </c>
      <c r="H5" s="6">
        <f>СВОД!D64</f>
        <v>0.65853658536585369</v>
      </c>
      <c r="I5" s="6">
        <f t="shared" ref="I5:I22" si="0">H5-G5</f>
        <v>0.27555786196159837</v>
      </c>
    </row>
    <row r="6" spans="1:9" x14ac:dyDescent="0.25">
      <c r="A6" s="4">
        <v>3</v>
      </c>
      <c r="B6" s="206"/>
      <c r="C6" s="207"/>
      <c r="D6" s="4">
        <v>1</v>
      </c>
      <c r="E6" s="208"/>
      <c r="F6" s="51" t="s">
        <v>33</v>
      </c>
      <c r="G6" s="6">
        <f>[3]Свод!$E$65</f>
        <v>0.36170212765957449</v>
      </c>
      <c r="H6" s="6">
        <f>СВОД!E64</f>
        <v>0.78048780487804881</v>
      </c>
      <c r="I6" s="6">
        <f t="shared" si="0"/>
        <v>0.41878567721847432</v>
      </c>
    </row>
    <row r="7" spans="1:9" x14ac:dyDescent="0.25">
      <c r="A7" s="4">
        <v>4</v>
      </c>
      <c r="B7" s="206"/>
      <c r="C7" s="207"/>
      <c r="D7" s="4">
        <v>1</v>
      </c>
      <c r="E7" s="208"/>
      <c r="F7" s="51" t="s">
        <v>34</v>
      </c>
      <c r="G7" s="6">
        <f>[3]Свод!$F$65</f>
        <v>0.23404255319148937</v>
      </c>
      <c r="H7" s="6">
        <f>СВОД!F64</f>
        <v>0.46341463414634149</v>
      </c>
      <c r="I7" s="6">
        <f t="shared" si="0"/>
        <v>0.22937208095485212</v>
      </c>
    </row>
    <row r="8" spans="1:9" x14ac:dyDescent="0.25">
      <c r="A8" s="4">
        <v>5</v>
      </c>
      <c r="B8" s="206"/>
      <c r="C8" s="207"/>
      <c r="D8" s="4">
        <v>1</v>
      </c>
      <c r="E8" s="208"/>
      <c r="F8" s="51" t="s">
        <v>35</v>
      </c>
      <c r="G8" s="6">
        <f>[3]Свод!$G$65</f>
        <v>0.27659574468085107</v>
      </c>
      <c r="H8" s="6">
        <f>СВОД!G64</f>
        <v>2.4390243902439025E-2</v>
      </c>
      <c r="I8" s="6">
        <f t="shared" si="0"/>
        <v>-0.25220550077841203</v>
      </c>
    </row>
    <row r="9" spans="1:9" x14ac:dyDescent="0.25">
      <c r="A9" s="4">
        <v>6</v>
      </c>
      <c r="B9" s="206" t="s">
        <v>3</v>
      </c>
      <c r="C9" s="207" t="s">
        <v>30</v>
      </c>
      <c r="D9" s="4">
        <v>1</v>
      </c>
      <c r="E9" s="208" t="s">
        <v>36</v>
      </c>
      <c r="F9" s="51" t="s">
        <v>37</v>
      </c>
      <c r="G9" s="6">
        <f>[3]Свод!$H$65</f>
        <v>0.42553191489361702</v>
      </c>
      <c r="H9" s="6">
        <f>СВОД!H64</f>
        <v>0.34146341463414637</v>
      </c>
      <c r="I9" s="6">
        <f t="shared" si="0"/>
        <v>-8.4068500259470658E-2</v>
      </c>
    </row>
    <row r="10" spans="1:9" ht="37.5" x14ac:dyDescent="0.25">
      <c r="A10" s="4">
        <v>7</v>
      </c>
      <c r="B10" s="206"/>
      <c r="C10" s="207"/>
      <c r="D10" s="4">
        <v>1</v>
      </c>
      <c r="E10" s="208"/>
      <c r="F10" s="51" t="s">
        <v>38</v>
      </c>
      <c r="G10" s="6">
        <f>[3]Свод!$I$65</f>
        <v>0.63829787234042556</v>
      </c>
      <c r="H10" s="6">
        <f>СВОД!I64</f>
        <v>0.75609756097560976</v>
      </c>
      <c r="I10" s="6">
        <f t="shared" si="0"/>
        <v>0.1177996886351842</v>
      </c>
    </row>
    <row r="11" spans="1:9" ht="56.25" x14ac:dyDescent="0.25">
      <c r="A11" s="4">
        <v>8</v>
      </c>
      <c r="B11" s="206"/>
      <c r="C11" s="207"/>
      <c r="D11" s="4">
        <v>1</v>
      </c>
      <c r="E11" s="4" t="s">
        <v>39</v>
      </c>
      <c r="F11" s="4" t="s">
        <v>40</v>
      </c>
      <c r="G11" s="6">
        <f>[3]Свод!$J$65</f>
        <v>0.5957446808510638</v>
      </c>
      <c r="H11" s="6">
        <f>СВОД!J64</f>
        <v>0.65853658536585369</v>
      </c>
      <c r="I11" s="6">
        <f t="shared" si="0"/>
        <v>6.2791904514789887E-2</v>
      </c>
    </row>
    <row r="12" spans="1:9" x14ac:dyDescent="0.25">
      <c r="A12" s="4">
        <v>9</v>
      </c>
      <c r="B12" s="206"/>
      <c r="C12" s="207"/>
      <c r="D12" s="4">
        <v>1</v>
      </c>
      <c r="E12" s="4" t="s">
        <v>41</v>
      </c>
      <c r="F12" s="4" t="s">
        <v>42</v>
      </c>
      <c r="G12" s="6">
        <f>[3]Свод!$K$65</f>
        <v>0.48936170212765956</v>
      </c>
      <c r="H12" s="6">
        <f>СВОД!K64</f>
        <v>0.43902439024390244</v>
      </c>
      <c r="I12" s="6">
        <f t="shared" si="0"/>
        <v>-5.0337311883757119E-2</v>
      </c>
    </row>
    <row r="13" spans="1:9" ht="112.5" x14ac:dyDescent="0.25">
      <c r="A13" s="4">
        <v>10</v>
      </c>
      <c r="B13" s="206"/>
      <c r="C13" s="207"/>
      <c r="D13" s="4">
        <v>1</v>
      </c>
      <c r="E13" s="4" t="s">
        <v>43</v>
      </c>
      <c r="F13" s="4" t="s">
        <v>44</v>
      </c>
      <c r="G13" s="6">
        <f>[3]Свод!$L$65</f>
        <v>0.34042553191489361</v>
      </c>
      <c r="H13" s="6">
        <f>СВОД!L64</f>
        <v>0.63414634146341464</v>
      </c>
      <c r="I13" s="6">
        <f t="shared" si="0"/>
        <v>0.29372080954852103</v>
      </c>
    </row>
    <row r="14" spans="1:9" x14ac:dyDescent="0.25">
      <c r="A14" s="4">
        <v>11</v>
      </c>
      <c r="B14" s="206"/>
      <c r="C14" s="207"/>
      <c r="D14" s="4">
        <v>1</v>
      </c>
      <c r="E14" s="4" t="s">
        <v>45</v>
      </c>
      <c r="F14" s="4" t="s">
        <v>46</v>
      </c>
      <c r="G14" s="6">
        <f>[3]Свод!$M$65</f>
        <v>0.40425531914893614</v>
      </c>
      <c r="H14" s="6">
        <f>СВОД!M64</f>
        <v>0.48780487804878048</v>
      </c>
      <c r="I14" s="6">
        <f t="shared" si="0"/>
        <v>8.3549558899844334E-2</v>
      </c>
    </row>
    <row r="15" spans="1:9" ht="56.25" x14ac:dyDescent="0.25">
      <c r="A15" s="4">
        <v>12</v>
      </c>
      <c r="B15" s="206"/>
      <c r="C15" s="207"/>
      <c r="D15" s="4">
        <v>1</v>
      </c>
      <c r="E15" s="4" t="s">
        <v>47</v>
      </c>
      <c r="F15" s="4" t="s">
        <v>48</v>
      </c>
      <c r="G15" s="6">
        <f>[3]Свод!$N$65</f>
        <v>0.40425531914893614</v>
      </c>
      <c r="H15" s="6">
        <f>СВОД!N64</f>
        <v>0.70731707317073167</v>
      </c>
      <c r="I15" s="6">
        <f t="shared" si="0"/>
        <v>0.30306175402179553</v>
      </c>
    </row>
    <row r="16" spans="1:9" x14ac:dyDescent="0.25">
      <c r="A16" s="4">
        <v>13</v>
      </c>
      <c r="B16" s="206"/>
      <c r="C16" s="207"/>
      <c r="D16" s="4">
        <v>1</v>
      </c>
      <c r="E16" s="4" t="s">
        <v>41</v>
      </c>
      <c r="F16" s="4" t="s">
        <v>49</v>
      </c>
      <c r="G16" s="6">
        <f>[3]Свод!$O$65</f>
        <v>0.34042553191489361</v>
      </c>
      <c r="H16" s="6">
        <f>СВОД!O64</f>
        <v>0.58536585365853655</v>
      </c>
      <c r="I16" s="6">
        <f t="shared" si="0"/>
        <v>0.24494032174364294</v>
      </c>
    </row>
    <row r="17" spans="1:9" ht="93.75" x14ac:dyDescent="0.25">
      <c r="A17" s="4">
        <v>14</v>
      </c>
      <c r="B17" s="206"/>
      <c r="C17" s="207"/>
      <c r="D17" s="4">
        <v>1</v>
      </c>
      <c r="E17" s="4" t="s">
        <v>50</v>
      </c>
      <c r="F17" s="4" t="s">
        <v>51</v>
      </c>
      <c r="G17" s="6">
        <f>[3]Свод!$P$65</f>
        <v>0.23404255319148937</v>
      </c>
      <c r="H17" s="6">
        <f>СВОД!P64</f>
        <v>0.56097560975609762</v>
      </c>
      <c r="I17" s="6">
        <f t="shared" si="0"/>
        <v>0.32693305656460825</v>
      </c>
    </row>
    <row r="18" spans="1:9" ht="37.5" x14ac:dyDescent="0.25">
      <c r="A18" s="4">
        <v>15</v>
      </c>
      <c r="B18" s="206" t="s">
        <v>5</v>
      </c>
      <c r="C18" s="207" t="s">
        <v>30</v>
      </c>
      <c r="D18" s="4">
        <v>1</v>
      </c>
      <c r="E18" s="208" t="s">
        <v>52</v>
      </c>
      <c r="F18" s="51" t="s">
        <v>53</v>
      </c>
      <c r="G18" s="6">
        <f>[3]Свод!$R$65</f>
        <v>0.36170212765957449</v>
      </c>
      <c r="H18" s="6">
        <f>СВОД!R64</f>
        <v>0.68292682926829273</v>
      </c>
      <c r="I18" s="6">
        <f t="shared" si="0"/>
        <v>0.32122470160871824</v>
      </c>
    </row>
    <row r="19" spans="1:9" x14ac:dyDescent="0.25">
      <c r="A19" s="4">
        <v>16</v>
      </c>
      <c r="B19" s="206"/>
      <c r="C19" s="207"/>
      <c r="D19" s="4">
        <v>1</v>
      </c>
      <c r="E19" s="208"/>
      <c r="F19" s="51" t="s">
        <v>54</v>
      </c>
      <c r="G19" s="6">
        <f>[3]Свод!$S$65</f>
        <v>0.21276595744680851</v>
      </c>
      <c r="H19" s="6">
        <f>СВОД!S64</f>
        <v>0.53658536585365857</v>
      </c>
      <c r="I19" s="6">
        <f t="shared" si="0"/>
        <v>0.32381940840685008</v>
      </c>
    </row>
    <row r="20" spans="1:9" x14ac:dyDescent="0.25">
      <c r="A20" s="4">
        <v>17</v>
      </c>
      <c r="B20" s="206"/>
      <c r="C20" s="207"/>
      <c r="D20" s="4">
        <v>1</v>
      </c>
      <c r="E20" s="208"/>
      <c r="F20" s="51" t="s">
        <v>55</v>
      </c>
      <c r="G20" s="6">
        <f>[3]Свод!$T$65</f>
        <v>0.31914893617021278</v>
      </c>
      <c r="H20" s="6">
        <f>СВОД!T64</f>
        <v>0.31707317073170732</v>
      </c>
      <c r="I20" s="6">
        <f t="shared" si="0"/>
        <v>-2.0757654385054614E-3</v>
      </c>
    </row>
    <row r="21" spans="1:9" x14ac:dyDescent="0.25">
      <c r="A21" s="4">
        <v>18</v>
      </c>
      <c r="B21" s="206"/>
      <c r="C21" s="207"/>
      <c r="D21" s="4">
        <v>1</v>
      </c>
      <c r="E21" s="208"/>
      <c r="F21" s="51" t="s">
        <v>56</v>
      </c>
      <c r="G21" s="6">
        <f>[3]Свод!$U$65</f>
        <v>0.46808510638297873</v>
      </c>
      <c r="H21" s="6">
        <f>СВОД!U64</f>
        <v>0.82926829268292679</v>
      </c>
      <c r="I21" s="6">
        <f t="shared" si="0"/>
        <v>0.36118318629994806</v>
      </c>
    </row>
    <row r="22" spans="1:9" ht="56.25" x14ac:dyDescent="0.25">
      <c r="A22" s="4">
        <v>19</v>
      </c>
      <c r="B22" s="206"/>
      <c r="C22" s="207"/>
      <c r="D22" s="4">
        <v>1</v>
      </c>
      <c r="E22" s="4" t="s">
        <v>57</v>
      </c>
      <c r="F22" s="4" t="s">
        <v>58</v>
      </c>
      <c r="G22" s="6">
        <f>[3]Свод!$V$65</f>
        <v>0.40425531914893614</v>
      </c>
      <c r="H22" s="6">
        <f>СВОД!V64</f>
        <v>0.48780487804878048</v>
      </c>
      <c r="I22" s="6">
        <f t="shared" si="0"/>
        <v>8.3549558899844334E-2</v>
      </c>
    </row>
    <row r="23" spans="1:9" ht="18.75" customHeight="1" x14ac:dyDescent="0.25">
      <c r="A23" s="210" t="s">
        <v>6</v>
      </c>
      <c r="B23" s="211"/>
      <c r="C23" s="211"/>
      <c r="D23" s="211"/>
      <c r="E23" s="211"/>
      <c r="F23" s="211"/>
      <c r="G23" s="211"/>
      <c r="H23" s="211"/>
      <c r="I23" s="212"/>
    </row>
    <row r="24" spans="1:9" ht="37.5" x14ac:dyDescent="0.25">
      <c r="A24" s="4">
        <v>20</v>
      </c>
      <c r="B24" s="206" t="s">
        <v>3</v>
      </c>
      <c r="C24" s="207" t="s">
        <v>59</v>
      </c>
      <c r="D24" s="4">
        <v>2</v>
      </c>
      <c r="E24" s="208" t="s">
        <v>60</v>
      </c>
      <c r="F24" s="51" t="s">
        <v>61</v>
      </c>
      <c r="G24" s="6">
        <f>[3]Свод!$X$65</f>
        <v>6.3829787234042548E-2</v>
      </c>
      <c r="H24" s="6">
        <f>СВОД!X64</f>
        <v>4.878048780487805E-2</v>
      </c>
      <c r="I24" s="6">
        <f>H24-G24</f>
        <v>-1.5049299429164498E-2</v>
      </c>
    </row>
    <row r="25" spans="1:9" x14ac:dyDescent="0.25">
      <c r="A25" s="4">
        <v>21</v>
      </c>
      <c r="B25" s="206"/>
      <c r="C25" s="207"/>
      <c r="D25" s="4">
        <v>2</v>
      </c>
      <c r="E25" s="208"/>
      <c r="F25" s="51" t="s">
        <v>62</v>
      </c>
      <c r="G25" s="6">
        <f>[3]Свод!$Y$65</f>
        <v>4.2553191489361701E-2</v>
      </c>
      <c r="H25" s="6">
        <f>СВОД!Y64</f>
        <v>2.4390243902439025E-2</v>
      </c>
      <c r="I25" s="6">
        <f>H25-G25</f>
        <v>-1.8162947586922676E-2</v>
      </c>
    </row>
    <row r="26" spans="1:9" ht="37.5" x14ac:dyDescent="0.25">
      <c r="A26" s="4">
        <v>22</v>
      </c>
      <c r="B26" s="206"/>
      <c r="C26" s="50" t="s">
        <v>63</v>
      </c>
      <c r="D26" s="4">
        <v>2</v>
      </c>
      <c r="E26" s="208"/>
      <c r="F26" s="51" t="s">
        <v>64</v>
      </c>
      <c r="G26" s="6">
        <f>[3]Свод!$Z$65</f>
        <v>0</v>
      </c>
      <c r="H26" s="6">
        <f>СВОД!Z64</f>
        <v>0</v>
      </c>
      <c r="I26" s="6">
        <f t="shared" ref="I26:I29" si="1">H26-G26</f>
        <v>0</v>
      </c>
    </row>
    <row r="27" spans="1:9" ht="37.5" x14ac:dyDescent="0.25">
      <c r="A27" s="4">
        <v>23</v>
      </c>
      <c r="B27" s="206" t="s">
        <v>5</v>
      </c>
      <c r="C27" s="207" t="s">
        <v>59</v>
      </c>
      <c r="D27" s="4">
        <v>2</v>
      </c>
      <c r="E27" s="51" t="s">
        <v>52</v>
      </c>
      <c r="F27" s="51" t="s">
        <v>65</v>
      </c>
      <c r="G27" s="6">
        <f>[3]Свод!$AA$65</f>
        <v>0</v>
      </c>
      <c r="H27" s="6">
        <f>СВОД!AA64</f>
        <v>0</v>
      </c>
      <c r="I27" s="6">
        <f t="shared" si="1"/>
        <v>0</v>
      </c>
    </row>
    <row r="28" spans="1:9" ht="56.25" x14ac:dyDescent="0.25">
      <c r="A28" s="4">
        <v>24</v>
      </c>
      <c r="B28" s="206"/>
      <c r="C28" s="207"/>
      <c r="D28" s="4">
        <v>2</v>
      </c>
      <c r="E28" s="4" t="s">
        <v>57</v>
      </c>
      <c r="F28" s="4" t="s">
        <v>66</v>
      </c>
      <c r="G28" s="6">
        <f>[3]Свод!$AB$65</f>
        <v>0</v>
      </c>
      <c r="H28" s="6">
        <f>СВОД!AB64</f>
        <v>0</v>
      </c>
      <c r="I28" s="6">
        <f t="shared" si="1"/>
        <v>0</v>
      </c>
    </row>
    <row r="29" spans="1:9" ht="37.5" x14ac:dyDescent="0.25">
      <c r="A29" s="4">
        <v>25</v>
      </c>
      <c r="B29" s="206"/>
      <c r="C29" s="50" t="s">
        <v>63</v>
      </c>
      <c r="D29" s="4">
        <v>2</v>
      </c>
      <c r="E29" s="4" t="s">
        <v>52</v>
      </c>
      <c r="F29" s="4" t="s">
        <v>67</v>
      </c>
      <c r="G29" s="6">
        <f>[3]Свод!$AC$65</f>
        <v>0</v>
      </c>
      <c r="H29" s="6">
        <f>СВОД!AC64</f>
        <v>0</v>
      </c>
      <c r="I29" s="6">
        <f t="shared" si="1"/>
        <v>0</v>
      </c>
    </row>
    <row r="31" spans="1:9" ht="18.75" customHeight="1" x14ac:dyDescent="0.25">
      <c r="A31" s="213" t="s">
        <v>112</v>
      </c>
      <c r="B31" s="213"/>
      <c r="C31" s="213"/>
      <c r="D31" s="213"/>
      <c r="E31" s="213"/>
      <c r="F31" s="213"/>
      <c r="G31" s="213"/>
    </row>
    <row r="32" spans="1:9" x14ac:dyDescent="0.25">
      <c r="A32" s="213"/>
      <c r="B32" s="213"/>
      <c r="C32" s="213"/>
      <c r="D32" s="213"/>
      <c r="E32" s="213"/>
      <c r="F32" s="213"/>
      <c r="G32" s="213"/>
    </row>
    <row r="33" spans="1:7" x14ac:dyDescent="0.25">
      <c r="A33" s="213"/>
      <c r="B33" s="213"/>
      <c r="C33" s="213"/>
      <c r="D33" s="213"/>
      <c r="E33" s="213"/>
      <c r="F33" s="213"/>
      <c r="G33" s="213"/>
    </row>
    <row r="34" spans="1:7" x14ac:dyDescent="0.25">
      <c r="A34" s="213"/>
      <c r="B34" s="213"/>
      <c r="C34" s="213"/>
      <c r="D34" s="213"/>
      <c r="E34" s="213"/>
      <c r="F34" s="213"/>
      <c r="G34" s="213"/>
    </row>
    <row r="35" spans="1:7" x14ac:dyDescent="0.25">
      <c r="A35" s="213"/>
      <c r="B35" s="213"/>
      <c r="C35" s="213"/>
      <c r="D35" s="213"/>
      <c r="E35" s="213"/>
      <c r="F35" s="213"/>
      <c r="G35" s="213"/>
    </row>
    <row r="36" spans="1:7" x14ac:dyDescent="0.25">
      <c r="A36" s="213"/>
      <c r="B36" s="213"/>
      <c r="C36" s="213"/>
      <c r="D36" s="213"/>
      <c r="E36" s="213"/>
      <c r="F36" s="213"/>
      <c r="G36" s="213"/>
    </row>
    <row r="37" spans="1:7" x14ac:dyDescent="0.25">
      <c r="A37" s="213"/>
      <c r="B37" s="213"/>
      <c r="C37" s="213"/>
      <c r="D37" s="213"/>
      <c r="E37" s="213"/>
      <c r="F37" s="213"/>
      <c r="G37" s="213"/>
    </row>
    <row r="38" spans="1:7" x14ac:dyDescent="0.25">
      <c r="A38" s="213"/>
      <c r="B38" s="213"/>
      <c r="C38" s="213"/>
      <c r="D38" s="213"/>
      <c r="E38" s="213"/>
      <c r="F38" s="213"/>
      <c r="G38" s="213"/>
    </row>
    <row r="39" spans="1:7" x14ac:dyDescent="0.25">
      <c r="A39" s="213"/>
      <c r="B39" s="213"/>
      <c r="C39" s="213"/>
      <c r="D39" s="213"/>
      <c r="E39" s="213"/>
      <c r="F39" s="213"/>
      <c r="G39" s="213"/>
    </row>
    <row r="40" spans="1:7" x14ac:dyDescent="0.25">
      <c r="A40" s="213"/>
      <c r="B40" s="213"/>
      <c r="C40" s="213"/>
      <c r="D40" s="213"/>
      <c r="E40" s="213"/>
      <c r="F40" s="213"/>
      <c r="G40" s="213"/>
    </row>
    <row r="41" spans="1:7" x14ac:dyDescent="0.25">
      <c r="A41" s="213"/>
      <c r="B41" s="213"/>
      <c r="C41" s="213"/>
      <c r="D41" s="213"/>
      <c r="E41" s="213"/>
      <c r="F41" s="213"/>
      <c r="G41" s="213"/>
    </row>
  </sheetData>
  <mergeCells count="18">
    <mergeCell ref="B9:B17"/>
    <mergeCell ref="C9:C17"/>
    <mergeCell ref="E9:E10"/>
    <mergeCell ref="A1:I1"/>
    <mergeCell ref="A3:I3"/>
    <mergeCell ref="B4:B8"/>
    <mergeCell ref="C4:C8"/>
    <mergeCell ref="E4:E8"/>
    <mergeCell ref="B27:B29"/>
    <mergeCell ref="C27:C28"/>
    <mergeCell ref="A31:G41"/>
    <mergeCell ref="B18:B22"/>
    <mergeCell ref="C18:C22"/>
    <mergeCell ref="E18:E21"/>
    <mergeCell ref="A23:I23"/>
    <mergeCell ref="B24:B26"/>
    <mergeCell ref="C24:C25"/>
    <mergeCell ref="E24:E26"/>
  </mergeCells>
  <pageMargins left="0.62992125984251968" right="0.23622047244094491" top="0.39370078740157483" bottom="0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Страта</vt:lpstr>
      <vt:lpstr>Анализ, рекомендации (1)</vt:lpstr>
      <vt:lpstr>2 Страта</vt:lpstr>
      <vt:lpstr>Анализ, рекомендации (2)</vt:lpstr>
      <vt:lpstr>3 Страта</vt:lpstr>
      <vt:lpstr>Анализ, рекомендации (3)</vt:lpstr>
      <vt:lpstr>4 Страта</vt:lpstr>
      <vt:lpstr>Анализ, рекомендации (4)</vt:lpstr>
      <vt:lpstr>СВОД</vt:lpstr>
      <vt:lpstr>Анализ, рекомендации (Свод)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Директор</cp:lastModifiedBy>
  <dcterms:created xsi:type="dcterms:W3CDTF">2022-12-11T07:45:11Z</dcterms:created>
  <dcterms:modified xsi:type="dcterms:W3CDTF">2023-09-06T09:43:00Z</dcterms:modified>
</cp:coreProperties>
</file>